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chan\Box\IRAP Shared\Regents Items\Accountability\2019\Project Management\Chapter Indicators and Intro Text\Chapter 09 - Research\"/>
    </mc:Choice>
  </mc:AlternateContent>
  <bookViews>
    <workbookView xWindow="-15" yWindow="0" windowWidth="20505" windowHeight="7620" tabRatio="782"/>
  </bookViews>
  <sheets>
    <sheet name="Chapter 9" sheetId="24" r:id="rId1"/>
    <sheet name="9.1.1" sheetId="25" r:id="rId2"/>
    <sheet name="9.1.2" sheetId="2" r:id="rId3"/>
    <sheet name="9.1.3" sheetId="8" r:id="rId4"/>
    <sheet name="9.1.4" sheetId="7" r:id="rId5"/>
    <sheet name="9.1.5" sheetId="9" r:id="rId6"/>
    <sheet name="9.2.1" sheetId="11" r:id="rId7"/>
    <sheet name="9.2.2" sheetId="22" r:id="rId8"/>
    <sheet name="9.2.3" sheetId="16" r:id="rId9"/>
    <sheet name="9.2.4" sheetId="18" r:id="rId10"/>
  </sheets>
  <definedNames>
    <definedName name="hsgpadata" localSheetId="1">#REF!</definedName>
    <definedName name="hsgpadata" localSheetId="0">#REF!</definedName>
    <definedName name="hsgpadata">#REF!</definedName>
    <definedName name="transferdata" localSheetId="1">#REF!</definedName>
    <definedName name="transferdata" localSheetId="0">#REF!</definedName>
    <definedName name="transferdata">#REF!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 i="11" l="1"/>
  <c r="C5" i="11" s="1"/>
  <c r="C6" i="11" s="1"/>
  <c r="C7" i="11" s="1"/>
  <c r="C8" i="11" s="1"/>
  <c r="C9" i="11" s="1"/>
  <c r="C10" i="11" s="1"/>
  <c r="C11" i="11" s="1"/>
  <c r="C12" i="11" s="1"/>
  <c r="C13" i="11" s="1"/>
  <c r="C14" i="11" s="1"/>
  <c r="C15" i="11" s="1"/>
  <c r="C16" i="11" s="1"/>
  <c r="C17" i="11" s="1"/>
  <c r="C18" i="11" s="1"/>
  <c r="C19" i="11" s="1"/>
  <c r="C20" i="11" s="1"/>
  <c r="C21" i="11" s="1"/>
  <c r="C22" i="11" s="1"/>
  <c r="C23" i="11" s="1"/>
  <c r="C24" i="11" s="1"/>
  <c r="C25" i="11" s="1"/>
  <c r="C26" i="11" s="1"/>
  <c r="C27" i="11" s="1"/>
  <c r="C28" i="11" s="1"/>
  <c r="L5" i="8" l="1"/>
  <c r="L6" i="8"/>
  <c r="L7" i="8"/>
  <c r="L8" i="8"/>
  <c r="L9" i="8"/>
  <c r="L10" i="8"/>
  <c r="L11" i="8"/>
  <c r="L12" i="8"/>
  <c r="L13" i="8"/>
  <c r="L14" i="8"/>
  <c r="L15" i="8"/>
  <c r="L16" i="8"/>
  <c r="L17" i="8"/>
  <c r="L18" i="8"/>
  <c r="L19" i="8"/>
  <c r="L20" i="8"/>
  <c r="L21" i="8"/>
  <c r="L22" i="8"/>
  <c r="L23" i="8"/>
  <c r="L24" i="8"/>
  <c r="L4" i="8"/>
  <c r="E9" i="2" l="1"/>
  <c r="F5" i="2" s="1"/>
  <c r="F6" i="2"/>
  <c r="F4" i="2" l="1"/>
  <c r="F8" i="2"/>
  <c r="F7" i="2"/>
  <c r="F9" i="2"/>
  <c r="B9" i="2" l="1"/>
</calcChain>
</file>

<file path=xl/sharedStrings.xml><?xml version="1.0" encoding="utf-8"?>
<sst xmlns="http://schemas.openxmlformats.org/spreadsheetml/2006/main" count="271" uniqueCount="205">
  <si>
    <t>Year</t>
  </si>
  <si>
    <t>03-04</t>
  </si>
  <si>
    <t>07-08</t>
  </si>
  <si>
    <t>08-09</t>
  </si>
  <si>
    <t>09-10</t>
  </si>
  <si>
    <t>10-11</t>
  </si>
  <si>
    <t>11-12</t>
  </si>
  <si>
    <t>12-13</t>
  </si>
  <si>
    <t>13-14</t>
  </si>
  <si>
    <t>14-15</t>
  </si>
  <si>
    <t>99-00</t>
  </si>
  <si>
    <t>Type</t>
  </si>
  <si>
    <t>Click on an indicator link or its associated tab below to see the table, source and notes.</t>
  </si>
  <si>
    <t>Chapter 9: Research — Increasing Public Knowledge</t>
  </si>
  <si>
    <t>9.1: RESEARCH EXPENDITURES</t>
  </si>
  <si>
    <t>9.1.1 Direct research expenditures by source, Universitywide</t>
  </si>
  <si>
    <t>State and local governments</t>
  </si>
  <si>
    <t>University support</t>
  </si>
  <si>
    <t>Industry</t>
  </si>
  <si>
    <t>Nonprofit</t>
  </si>
  <si>
    <t>All other sources</t>
  </si>
  <si>
    <t>98-99</t>
  </si>
  <si>
    <t>02-03</t>
  </si>
  <si>
    <t>06-07</t>
  </si>
  <si>
    <t>00-01</t>
  </si>
  <si>
    <t>1998-1999</t>
  </si>
  <si>
    <t>1999-2000</t>
  </si>
  <si>
    <t>2000-2001</t>
  </si>
  <si>
    <t>2001-2002</t>
  </si>
  <si>
    <t>2002-2003</t>
  </si>
  <si>
    <t>2003-2004</t>
  </si>
  <si>
    <t>2004-2005</t>
  </si>
  <si>
    <t>2005-2006</t>
  </si>
  <si>
    <t>2006-2007</t>
  </si>
  <si>
    <t>2007-2008</t>
  </si>
  <si>
    <t>2008-2009</t>
  </si>
  <si>
    <t>2009-2010</t>
  </si>
  <si>
    <t>2010-2011</t>
  </si>
  <si>
    <t>2011-2012</t>
  </si>
  <si>
    <t>2012-2013</t>
  </si>
  <si>
    <t>2013-2014</t>
  </si>
  <si>
    <t>2014-2015</t>
  </si>
  <si>
    <t>Source: UC Corporate Financial  System</t>
  </si>
  <si>
    <t>Note: Research expenditure amounts are adjusted for inflation.</t>
  </si>
  <si>
    <t>Federal government</t>
  </si>
  <si>
    <t>Amount</t>
  </si>
  <si>
    <t>Students</t>
  </si>
  <si>
    <t>Postdoctoral researchers</t>
  </si>
  <si>
    <t>Other staff</t>
  </si>
  <si>
    <t>Social Sciences</t>
  </si>
  <si>
    <t>Medicine</t>
  </si>
  <si>
    <t>$ millions</t>
  </si>
  <si>
    <t>%</t>
  </si>
  <si>
    <t>Academic researchers</t>
  </si>
  <si>
    <t>Total</t>
  </si>
  <si>
    <t>Research salary distribution</t>
  </si>
  <si>
    <t>UC</t>
  </si>
  <si>
    <t>Other public</t>
  </si>
  <si>
    <t>Private</t>
  </si>
  <si>
    <t>2001-02</t>
  </si>
  <si>
    <t>2002-03</t>
  </si>
  <si>
    <t>2003-04</t>
  </si>
  <si>
    <t>2004-05</t>
  </si>
  <si>
    <t>2005-06</t>
  </si>
  <si>
    <t>2006-07</t>
  </si>
  <si>
    <t>2007-08</t>
  </si>
  <si>
    <t>2008-09</t>
  </si>
  <si>
    <t>2009-10</t>
  </si>
  <si>
    <t>2010-11</t>
  </si>
  <si>
    <t>2011-12</t>
  </si>
  <si>
    <t>2012-13</t>
  </si>
  <si>
    <t>2013-14</t>
  </si>
  <si>
    <t>Source: IPEDS</t>
  </si>
  <si>
    <t>97-98</t>
  </si>
  <si>
    <t>01-02</t>
  </si>
  <si>
    <t>04-05</t>
  </si>
  <si>
    <t>05-06</t>
  </si>
  <si>
    <t xml:space="preserve">Medicine </t>
  </si>
  <si>
    <t>Engineering/Comp Sci</t>
  </si>
  <si>
    <t>Physical Sci/Math</t>
  </si>
  <si>
    <t>Life Sci</t>
  </si>
  <si>
    <t>Social  Sci</t>
  </si>
  <si>
    <t>Other Sci</t>
  </si>
  <si>
    <t>Prof Disciplines (post 2005-06)</t>
  </si>
  <si>
    <t>Arts and Hum (post 2005-06)</t>
  </si>
  <si>
    <t>Other (pre 2005-06)</t>
  </si>
  <si>
    <t>Other (post 2005-06)</t>
  </si>
  <si>
    <t>Source: UC Corporate Financial System</t>
  </si>
  <si>
    <t xml:space="preserve">Note: Prior to 2005–06, “Other” included professional and arts and humanities. </t>
  </si>
  <si>
    <t>Non-UC AAU publics</t>
  </si>
  <si>
    <t>AAU privates</t>
  </si>
  <si>
    <t>Mathematics</t>
  </si>
  <si>
    <t>Chemistry</t>
  </si>
  <si>
    <t>Chemical Engineering</t>
  </si>
  <si>
    <t>Materials Science</t>
  </si>
  <si>
    <t>Engineering</t>
  </si>
  <si>
    <t>Energy</t>
  </si>
  <si>
    <t>Environmental Science</t>
  </si>
  <si>
    <t>Health Professions</t>
  </si>
  <si>
    <t>Nursing</t>
  </si>
  <si>
    <t>Dentistry</t>
  </si>
  <si>
    <t>Neuroscience</t>
  </si>
  <si>
    <t>Psychology</t>
  </si>
  <si>
    <t>Computer Science</t>
  </si>
  <si>
    <t>Fiscal Year</t>
  </si>
  <si>
    <t>Plant</t>
  </si>
  <si>
    <t>Utility</t>
  </si>
  <si>
    <t>Number currently in CA</t>
  </si>
  <si>
    <t>Note: Research expenditure amounts are adjusted for inflation.  Higher Education sponsors are included in the category All other sources.</t>
  </si>
  <si>
    <t>2015-2016</t>
  </si>
  <si>
    <t>2014-15</t>
  </si>
  <si>
    <t>15-16</t>
  </si>
  <si>
    <t>Biochemistry, Genetics and Molecular Biology</t>
  </si>
  <si>
    <t>Physics and Astronomy</t>
  </si>
  <si>
    <t>Agricultural and Biological Sciences</t>
  </si>
  <si>
    <t>Earth and Planetary Sciences</t>
  </si>
  <si>
    <t>Multidisciplinary</t>
  </si>
  <si>
    <t>Immunology and Microbiology</t>
  </si>
  <si>
    <t>Pharmacology, Toxicology and Pharmaceutics</t>
  </si>
  <si>
    <t>Veterinary</t>
  </si>
  <si>
    <t>Economics, Econometrics and Finance</t>
  </si>
  <si>
    <t>Business, Management and Accounting</t>
  </si>
  <si>
    <t>Decision Sciences</t>
  </si>
  <si>
    <t>9.1.2 Total research expenditures by type, Universitywide</t>
  </si>
  <si>
    <t>9.1.3 Direct research expenditures by discipline, Universitywide</t>
  </si>
  <si>
    <t>9.1.4 UC share of U.S. research expenditures, Universitywide</t>
  </si>
  <si>
    <t>9.1.5 Average inflation-adjusted research expenditure per ladder-rank faculty, UC and AAU comparison universities</t>
  </si>
  <si>
    <t>9.2.3 New licenses for UC technology issued to California businesses</t>
  </si>
  <si>
    <t>9.2.4 UC startups formed per year in California</t>
  </si>
  <si>
    <t>9.2: RESEARCH IMPACT</t>
  </si>
  <si>
    <t>2016-2017</t>
  </si>
  <si>
    <t>16-17</t>
  </si>
  <si>
    <t>2015-16</t>
  </si>
  <si>
    <t>Source: UC Office of Innovation &amp; Entrepreneurship</t>
  </si>
  <si>
    <t>9.2.2 UC research publication performance, by Field-Weighted Citation Impact (FWCI) and discipline group, Universitywide</t>
  </si>
  <si>
    <r>
      <rPr>
        <b/>
        <sz val="11"/>
        <color theme="1"/>
        <rFont val="Calibri"/>
        <family val="2"/>
        <scheme val="minor"/>
      </rPr>
      <t xml:space="preserve">Sources and Methodologies: </t>
    </r>
    <r>
      <rPr>
        <sz val="11"/>
        <color theme="1"/>
        <rFont val="Calibri"/>
        <family val="2"/>
        <scheme val="minor"/>
      </rPr>
      <t xml:space="preserve"> Data on Research activity and ouputs derive from a variety of UC and external sources, including the Corporate Financial System, the Coporate Personnel System, the UC Contracts &amp; Grants System, the UC Information Center Data Warehouse Payroll System, the UC Patent Tracking System, and the California Digital Library eScholarship System.  External sources include IPEDS (Integrated Postsecondary Education Data System) and Elsevier's SciVal ® publication database.  All dollar amounts, unless noted otherwise, are adjusted for inflation and include Post-Employment Benefit Accruals.
</t>
    </r>
  </si>
  <si>
    <t>Subcontracts (11%)</t>
  </si>
  <si>
    <t>All AAU</t>
  </si>
  <si>
    <t>Health Sciences</t>
  </si>
  <si>
    <t>Science and Engineering</t>
  </si>
  <si>
    <t>History</t>
  </si>
  <si>
    <t>Arts &amp; Humanities</t>
  </si>
  <si>
    <t>Archeology (arts and humanities)</t>
  </si>
  <si>
    <t>Arts and Humanities (miscellaneous)</t>
  </si>
  <si>
    <t>Classics</t>
  </si>
  <si>
    <t>Conservation of Art &amp; Artifacts</t>
  </si>
  <si>
    <t>General Arts and Humanities</t>
  </si>
  <si>
    <t>History and Philosophy of Science</t>
  </si>
  <si>
    <t>Language and Linguistics</t>
  </si>
  <si>
    <t>Literature and Literary Theory</t>
  </si>
  <si>
    <t>Museology</t>
  </si>
  <si>
    <t>Music</t>
  </si>
  <si>
    <t>Philosophy</t>
  </si>
  <si>
    <t>Religious Studies</t>
  </si>
  <si>
    <t>Visual Arts and Performing Arts</t>
  </si>
  <si>
    <t>9.1.1 Direct research expenditures by source, Universitywide, 1998-99 to 2017-18</t>
  </si>
  <si>
    <t>2017-2018</t>
  </si>
  <si>
    <t>Utilities, services, all other (18%)</t>
  </si>
  <si>
    <t>Supplies &amp; Equipment (11%)</t>
  </si>
  <si>
    <t>Benefits* (12%)</t>
  </si>
  <si>
    <t>Salaries (48%)</t>
  </si>
  <si>
    <t>Faculty</t>
  </si>
  <si>
    <t>9.1.2 Research expenditures by type, Universitywide, 2017-18</t>
  </si>
  <si>
    <t>17-18</t>
  </si>
  <si>
    <t>9.1.3 Direct research Eexpenditures by discipline, Universitywide, 1997–98 to 2017-18</t>
  </si>
  <si>
    <t>2016-17</t>
  </si>
  <si>
    <t>9.1.5 Average inflation-adjusted research expenditures per ladder-rank faculty, UC and AAU comparison universities, 2005–06 to 2016-17</t>
  </si>
  <si>
    <t>Note: Research expenditure amounts are adjusted for inflation to 2016-17.</t>
  </si>
  <si>
    <t>9.2.1 eScholarship publication deposits, 2004-05 to 2018-19*</t>
  </si>
  <si>
    <t>Annual deposits</t>
  </si>
  <si>
    <t>FY1995</t>
  </si>
  <si>
    <t>FY1996</t>
  </si>
  <si>
    <t>FY1997</t>
  </si>
  <si>
    <t>FY1998</t>
  </si>
  <si>
    <t>FY1999</t>
  </si>
  <si>
    <t>FY2000</t>
  </si>
  <si>
    <t>FY2001</t>
  </si>
  <si>
    <t>FY2002</t>
  </si>
  <si>
    <t>FY2003</t>
  </si>
  <si>
    <t>FY2004</t>
  </si>
  <si>
    <t>FY2005</t>
  </si>
  <si>
    <t>FY2006</t>
  </si>
  <si>
    <t>FY2007</t>
  </si>
  <si>
    <t>FY2008</t>
  </si>
  <si>
    <t>FY2009</t>
  </si>
  <si>
    <t>FY2010</t>
  </si>
  <si>
    <t>FY2011</t>
  </si>
  <si>
    <t>FY2012</t>
  </si>
  <si>
    <t>FY2013</t>
  </si>
  <si>
    <t>FY2014</t>
  </si>
  <si>
    <t>FY2015</t>
  </si>
  <si>
    <t>FY2016</t>
  </si>
  <si>
    <t>FY2017</t>
  </si>
  <si>
    <t>FY2018</t>
  </si>
  <si>
    <t>FY2019*</t>
  </si>
  <si>
    <t>Cumulative deposits</t>
  </si>
  <si>
    <t>* Fiscal year 2019 includes partial-year data</t>
  </si>
  <si>
    <t>Source: California Digital Library</t>
  </si>
  <si>
    <t>9.2.1 eScholarship publication deposits, Universitywide</t>
  </si>
  <si>
    <t>9.2.2 UC research publication performance, by field-weighted citation impact (FWCI) and discipline group, Universitywide, 2013-2018</t>
  </si>
  <si>
    <t>Source: SciVal® database, Elsevier B.V., http://www.scival.com (downloaded on January 28, 2019)</t>
  </si>
  <si>
    <t>9.2.3 New licenses for UC technology issued to California businesses, 2010-11 through 2017-18</t>
  </si>
  <si>
    <t>2017-18</t>
  </si>
  <si>
    <t>9.2.4 UC startups formed per year in California, 2010–11 through 2017-18</t>
  </si>
  <si>
    <t>9.1.4 UC Share and growth of U.S. research expenditures, Universitywide, 2001-02 to 2016-17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</si>
</sst>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quot;$&quot;* #,##0_);_(&quot;$&quot;* \(#,##0\);_(&quot;$&quot;* &quot;-&quot;??_);_(@_)"/>
    <numFmt numFmtId="165" formatCode="_(* #,##0_);_(* \(#,##0\);_(* &quot;-&quot;??_);_(@_)"/>
  </numFmts>
  <fonts count="17" x14ac:knownFonts="1">
    <font>
      <sz val="11"/>
      <color theme="1"/>
      <name val="Calibri"/>
      <family val="2"/>
      <scheme val="minor"/>
    </font>
    <font>
      <sz val="10"/>
      <name val="Arial"/>
      <family val="2"/>
    </font>
    <font>
      <sz val="10"/>
      <name val="MS Sans Serif"/>
      <family val="2"/>
    </font>
    <font>
      <sz val="11"/>
      <name val="Calibri"/>
      <family val="2"/>
    </font>
    <font>
      <u/>
      <sz val="11"/>
      <color theme="10"/>
      <name val="Calibri"/>
      <family val="2"/>
      <scheme val="minor"/>
    </font>
    <font>
      <b/>
      <sz val="11"/>
      <color theme="1"/>
      <name val="Calibri"/>
      <family val="2"/>
      <scheme val="minor"/>
    </font>
    <font>
      <b/>
      <sz val="10"/>
      <color theme="1"/>
      <name val="Arial"/>
      <family val="2"/>
    </font>
    <font>
      <sz val="11"/>
      <color rgb="FF0070C0"/>
      <name val="Calibri"/>
      <family val="2"/>
      <scheme val="minor"/>
    </font>
    <font>
      <sz val="11"/>
      <name val="Calibri"/>
      <family val="2"/>
      <scheme val="minor"/>
    </font>
    <font>
      <sz val="14"/>
      <color theme="1"/>
      <name val="Calibri"/>
      <family val="2"/>
      <scheme val="minor"/>
    </font>
    <font>
      <b/>
      <sz val="11"/>
      <color rgb="FF333333"/>
      <name val="Calibri"/>
      <family val="2"/>
    </font>
    <font>
      <sz val="11"/>
      <color rgb="FF333333"/>
      <name val="Calibri"/>
      <family val="2"/>
    </font>
    <font>
      <b/>
      <sz val="11"/>
      <name val="Calibri"/>
      <family val="2"/>
      <scheme val="minor"/>
    </font>
    <font>
      <sz val="11"/>
      <color theme="1"/>
      <name val="Calibri"/>
      <family val="2"/>
      <scheme val="minor"/>
    </font>
    <font>
      <b/>
      <sz val="11"/>
      <color theme="1"/>
      <name val="Calibri"/>
      <family val="2"/>
    </font>
    <font>
      <sz val="10"/>
      <name val="Arial"/>
    </font>
    <font>
      <b/>
      <sz val="11"/>
      <name val="Calibri"/>
      <family val="2"/>
    </font>
  </fonts>
  <fills count="5">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theme="4"/>
      </patternFill>
    </fill>
    <fill>
      <patternFill patternType="solid">
        <fgColor theme="4" tint="0.79998168889431442"/>
        <bgColor indexed="64"/>
      </patternFill>
    </fill>
  </fills>
  <borders count="6">
    <border>
      <left/>
      <right/>
      <top/>
      <bottom/>
      <diagonal/>
    </border>
    <border>
      <left/>
      <right/>
      <top/>
      <bottom style="thin">
        <color indexed="64"/>
      </bottom>
      <diagonal/>
    </border>
    <border>
      <left/>
      <right/>
      <top/>
      <bottom style="thin">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4" fillId="0" borderId="0" applyNumberFormat="0" applyFill="0" applyBorder="0" applyAlignment="0" applyProtection="0"/>
    <xf numFmtId="0" fontId="1" fillId="0" borderId="0"/>
    <xf numFmtId="0" fontId="2" fillId="0" borderId="0"/>
    <xf numFmtId="0" fontId="1" fillId="0" borderId="0"/>
    <xf numFmtId="0" fontId="1" fillId="0" borderId="0"/>
    <xf numFmtId="9" fontId="1" fillId="0" borderId="0" applyFont="0" applyFill="0" applyBorder="0" applyAlignment="0" applyProtection="0"/>
    <xf numFmtId="9" fontId="13" fillId="0" borderId="0" applyFont="0" applyFill="0" applyBorder="0" applyAlignment="0" applyProtection="0"/>
    <xf numFmtId="0" fontId="15" fillId="0" borderId="0"/>
    <xf numFmtId="43" fontId="13" fillId="0" borderId="0" applyFont="0" applyFill="0" applyBorder="0" applyAlignment="0" applyProtection="0"/>
  </cellStyleXfs>
  <cellXfs count="81">
    <xf numFmtId="0" fontId="0" fillId="0" borderId="0" xfId="0"/>
    <xf numFmtId="0" fontId="6" fillId="0" borderId="0" xfId="0" applyFont="1"/>
    <xf numFmtId="0" fontId="0" fillId="0" borderId="0" xfId="0"/>
    <xf numFmtId="0" fontId="0" fillId="0" borderId="0" xfId="0" applyAlignment="1">
      <alignment horizontal="left"/>
    </xf>
    <xf numFmtId="0" fontId="0" fillId="0" borderId="0" xfId="0"/>
    <xf numFmtId="0" fontId="0" fillId="0" borderId="0" xfId="0" applyNumberFormat="1"/>
    <xf numFmtId="0" fontId="5" fillId="2" borderId="2" xfId="0" applyFont="1" applyFill="1" applyBorder="1"/>
    <xf numFmtId="10" fontId="0" fillId="0" borderId="0" xfId="0" applyNumberFormat="1"/>
    <xf numFmtId="49" fontId="0" fillId="0" borderId="0" xfId="0" applyNumberFormat="1"/>
    <xf numFmtId="49" fontId="7" fillId="0" borderId="0" xfId="0" applyNumberFormat="1" applyFont="1"/>
    <xf numFmtId="49" fontId="0" fillId="0" borderId="0" xfId="0" applyNumberFormat="1" applyAlignment="1">
      <alignment horizontal="left"/>
    </xf>
    <xf numFmtId="3" fontId="0" fillId="0" borderId="0" xfId="0" applyNumberFormat="1"/>
    <xf numFmtId="0" fontId="0" fillId="0" borderId="0" xfId="0" applyFont="1"/>
    <xf numFmtId="3" fontId="0" fillId="0" borderId="1" xfId="0" applyNumberFormat="1" applyBorder="1"/>
    <xf numFmtId="3" fontId="5" fillId="0" borderId="0" xfId="0" applyNumberFormat="1" applyFont="1"/>
    <xf numFmtId="0" fontId="11" fillId="0" borderId="0" xfId="0" applyFont="1" applyAlignment="1">
      <alignment vertical="center"/>
    </xf>
    <xf numFmtId="0" fontId="6" fillId="2" borderId="1" xfId="0" applyFont="1" applyFill="1" applyBorder="1"/>
    <xf numFmtId="0" fontId="5" fillId="2" borderId="1" xfId="0" applyFont="1" applyFill="1" applyBorder="1"/>
    <xf numFmtId="0" fontId="5" fillId="2" borderId="1" xfId="0" applyFont="1" applyFill="1" applyBorder="1" applyAlignment="1">
      <alignment horizontal="right"/>
    </xf>
    <xf numFmtId="0" fontId="6" fillId="2" borderId="1" xfId="0" applyFont="1" applyFill="1" applyBorder="1" applyAlignment="1">
      <alignment horizontal="right"/>
    </xf>
    <xf numFmtId="0" fontId="6" fillId="2" borderId="1" xfId="0" applyFont="1" applyFill="1" applyBorder="1" applyAlignment="1">
      <alignment horizontal="left"/>
    </xf>
    <xf numFmtId="16" fontId="0" fillId="0" borderId="0" xfId="0" applyNumberFormat="1"/>
    <xf numFmtId="49" fontId="0" fillId="0" borderId="0" xfId="0" applyNumberFormat="1" applyFont="1" applyAlignment="1">
      <alignment horizontal="left"/>
    </xf>
    <xf numFmtId="0" fontId="0" fillId="0" borderId="0" xfId="0" applyNumberFormat="1" applyFont="1"/>
    <xf numFmtId="0" fontId="12" fillId="3" borderId="0" xfId="0" applyFont="1" applyFill="1" applyAlignment="1">
      <alignment horizontal="left"/>
    </xf>
    <xf numFmtId="0" fontId="12" fillId="3" borderId="0" xfId="0" applyFont="1" applyFill="1" applyAlignment="1">
      <alignment horizontal="right"/>
    </xf>
    <xf numFmtId="0" fontId="5" fillId="4" borderId="0" xfId="0" applyFont="1" applyFill="1"/>
    <xf numFmtId="49" fontId="5" fillId="0" borderId="0" xfId="0" applyNumberFormat="1" applyFont="1" applyBorder="1" applyAlignment="1">
      <alignment horizontal="left" vertical="center"/>
    </xf>
    <xf numFmtId="49" fontId="5" fillId="0" borderId="0" xfId="0" applyNumberFormat="1" applyFont="1" applyBorder="1" applyAlignment="1">
      <alignment horizontal="left" vertical="center" wrapText="1"/>
    </xf>
    <xf numFmtId="0" fontId="5" fillId="0" borderId="0" xfId="0" applyFont="1"/>
    <xf numFmtId="49" fontId="0" fillId="0" borderId="0" xfId="0" applyNumberFormat="1"/>
    <xf numFmtId="3" fontId="0" fillId="0" borderId="1" xfId="0" applyNumberFormat="1" applyFill="1" applyBorder="1"/>
    <xf numFmtId="0" fontId="3" fillId="0" borderId="1" xfId="0" applyFont="1" applyBorder="1"/>
    <xf numFmtId="0" fontId="3" fillId="0" borderId="0" xfId="0" applyFont="1"/>
    <xf numFmtId="9" fontId="0" fillId="0" borderId="0" xfId="7" applyFont="1"/>
    <xf numFmtId="49" fontId="8" fillId="0" borderId="0" xfId="0" applyNumberFormat="1" applyFont="1" applyAlignment="1">
      <alignment horizontal="left"/>
    </xf>
    <xf numFmtId="49" fontId="5" fillId="0" borderId="0" xfId="0" applyNumberFormat="1"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top" wrapText="1"/>
    </xf>
    <xf numFmtId="165" fontId="0" fillId="0" borderId="0" xfId="9" applyNumberFormat="1" applyFont="1"/>
    <xf numFmtId="0" fontId="6" fillId="2" borderId="1" xfId="0" applyFont="1" applyFill="1" applyBorder="1" applyAlignment="1">
      <alignment wrapText="1"/>
    </xf>
    <xf numFmtId="0" fontId="6" fillId="2" borderId="1" xfId="0" applyFont="1" applyFill="1" applyBorder="1" applyAlignment="1">
      <alignment horizontal="right" wrapText="1"/>
    </xf>
    <xf numFmtId="0" fontId="0" fillId="0" borderId="0" xfId="0" applyAlignment="1">
      <alignment wrapText="1"/>
    </xf>
    <xf numFmtId="0" fontId="16" fillId="0" borderId="0" xfId="0" applyFont="1" applyFill="1" applyBorder="1"/>
    <xf numFmtId="0" fontId="11" fillId="0" borderId="1" xfId="0" applyFont="1" applyFill="1" applyBorder="1" applyAlignment="1">
      <alignment vertical="center"/>
    </xf>
    <xf numFmtId="9" fontId="0" fillId="0" borderId="0" xfId="7" applyFont="1" applyFill="1"/>
    <xf numFmtId="0" fontId="10" fillId="0" borderId="0" xfId="0" applyFont="1" applyFill="1" applyAlignment="1">
      <alignment horizontal="right" vertical="center"/>
    </xf>
    <xf numFmtId="3" fontId="14" fillId="0" borderId="0" xfId="0" applyNumberFormat="1" applyFont="1" applyFill="1" applyBorder="1"/>
    <xf numFmtId="3" fontId="0" fillId="0" borderId="0" xfId="0" applyNumberFormat="1" applyFont="1"/>
    <xf numFmtId="164" fontId="8" fillId="0" borderId="0" xfId="0" applyNumberFormat="1" applyFont="1" applyAlignment="1">
      <alignment horizontal="left"/>
    </xf>
    <xf numFmtId="164" fontId="8" fillId="0" borderId="0" xfId="0" quotePrefix="1" applyNumberFormat="1" applyFont="1" applyAlignment="1">
      <alignment horizontal="left"/>
    </xf>
    <xf numFmtId="164" fontId="5" fillId="2" borderId="1" xfId="0" applyNumberFormat="1" applyFont="1" applyFill="1" applyBorder="1" applyAlignment="1">
      <alignment wrapText="1"/>
    </xf>
    <xf numFmtId="0" fontId="0" fillId="0" borderId="0" xfId="0" applyFont="1" applyAlignment="1">
      <alignment wrapText="1"/>
    </xf>
    <xf numFmtId="0" fontId="0" fillId="0" borderId="0" xfId="0" applyBorder="1" applyAlignment="1">
      <alignment vertical="center"/>
    </xf>
    <xf numFmtId="0" fontId="8" fillId="0" borderId="0" xfId="8" applyFont="1"/>
    <xf numFmtId="0" fontId="8" fillId="0" borderId="0" xfId="8" applyFont="1" applyBorder="1"/>
    <xf numFmtId="0" fontId="8" fillId="0" borderId="0" xfId="8" applyNumberFormat="1" applyFont="1" applyBorder="1"/>
    <xf numFmtId="0" fontId="8" fillId="0" borderId="0" xfId="8" applyFont="1" applyAlignment="1"/>
    <xf numFmtId="0" fontId="5" fillId="0" borderId="0" xfId="0" applyFont="1" applyAlignment="1"/>
    <xf numFmtId="0" fontId="12" fillId="0" borderId="0" xfId="8" applyFont="1"/>
    <xf numFmtId="0" fontId="12" fillId="0" borderId="0" xfId="8" applyFont="1" applyBorder="1"/>
    <xf numFmtId="2" fontId="8" fillId="0" borderId="0" xfId="8" applyNumberFormat="1" applyFont="1" applyBorder="1"/>
    <xf numFmtId="0" fontId="8" fillId="0" borderId="3" xfId="8" applyFont="1" applyBorder="1"/>
    <xf numFmtId="0" fontId="8" fillId="0" borderId="4" xfId="8" applyFont="1" applyBorder="1"/>
    <xf numFmtId="0" fontId="8" fillId="0" borderId="5" xfId="8" applyFont="1" applyBorder="1"/>
    <xf numFmtId="9" fontId="0" fillId="0" borderId="1" xfId="7" applyFont="1" applyFill="1" applyBorder="1"/>
    <xf numFmtId="49" fontId="4" fillId="0" borderId="0" xfId="1" applyNumberFormat="1" applyFill="1" applyAlignment="1">
      <alignment horizontal="left"/>
    </xf>
    <xf numFmtId="49" fontId="0" fillId="0" borderId="0" xfId="0" applyNumberFormat="1" applyAlignment="1">
      <alignment horizontal="left" vertical="center"/>
    </xf>
    <xf numFmtId="49" fontId="0" fillId="0" borderId="0" xfId="0" applyNumberFormat="1" applyAlignment="1">
      <alignment horizontal="left" vertical="top" wrapText="1"/>
    </xf>
    <xf numFmtId="49" fontId="0" fillId="0" borderId="0" xfId="0" applyNumberFormat="1" applyAlignment="1">
      <alignment horizontal="left" vertical="top"/>
    </xf>
    <xf numFmtId="49" fontId="8" fillId="0" borderId="0" xfId="0" applyNumberFormat="1" applyFont="1" applyAlignment="1">
      <alignment horizontal="left"/>
    </xf>
    <xf numFmtId="0" fontId="0" fillId="0" borderId="0" xfId="0" applyAlignment="1">
      <alignment horizontal="center"/>
    </xf>
    <xf numFmtId="49" fontId="9" fillId="0" borderId="0" xfId="0" applyNumberFormat="1" applyFont="1" applyAlignment="1">
      <alignment horizontal="left" vertical="center"/>
    </xf>
    <xf numFmtId="49" fontId="4" fillId="0" borderId="0" xfId="1" applyNumberFormat="1" applyAlignment="1">
      <alignment horizontal="left"/>
    </xf>
    <xf numFmtId="49" fontId="5" fillId="0" borderId="0" xfId="0" applyNumberFormat="1"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top" wrapText="1"/>
    </xf>
    <xf numFmtId="0" fontId="0" fillId="0" borderId="0" xfId="0" applyFont="1" applyBorder="1" applyAlignment="1">
      <alignment horizontal="left" vertical="center"/>
    </xf>
    <xf numFmtId="49" fontId="5" fillId="0" borderId="0" xfId="0" applyNumberFormat="1" applyFont="1" applyBorder="1" applyAlignment="1">
      <alignment horizontal="left" vertical="center" wrapText="1"/>
    </xf>
    <xf numFmtId="0" fontId="12" fillId="0" borderId="0" xfId="8" applyFont="1"/>
    <xf numFmtId="0" fontId="8" fillId="0" borderId="0" xfId="8" applyFont="1" applyBorder="1" applyAlignment="1">
      <alignment vertical="center" wrapText="1"/>
    </xf>
  </cellXfs>
  <cellStyles count="10">
    <cellStyle name="Comma" xfId="9" builtinId="3"/>
    <cellStyle name="Hyperlink" xfId="1" builtinId="8"/>
    <cellStyle name="Normal" xfId="0" builtinId="0"/>
    <cellStyle name="Normal 2" xfId="2"/>
    <cellStyle name="Normal 3" xfId="3"/>
    <cellStyle name="Normal 3 2" xfId="4"/>
    <cellStyle name="Normal 4" xfId="5"/>
    <cellStyle name="Normal 5" xfId="8"/>
    <cellStyle name="Percent" xfId="7"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3447</xdr:colOff>
      <xdr:row>6</xdr:row>
      <xdr:rowOff>42674</xdr:rowOff>
    </xdr:to>
    <xdr:pic>
      <xdr:nvPicPr>
        <xdr:cNvPr id="3" name="Picture 2">
          <a:extLst>
            <a:ext uri="{FF2B5EF4-FFF2-40B4-BE49-F238E27FC236}">
              <a16:creationId xmlns:a16="http://schemas.microsoft.com/office/drawing/2014/main" id="{DB715423-7863-4BF6-9358-EFBE0466BF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756922" cy="11856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abSelected="1" workbookViewId="0">
      <selection activeCell="E38" sqref="E38"/>
    </sheetView>
  </sheetViews>
  <sheetFormatPr defaultRowHeight="15" x14ac:dyDescent="0.25"/>
  <cols>
    <col min="1" max="1" width="9.140625" style="4" customWidth="1"/>
    <col min="2" max="14" width="9.140625" style="4"/>
    <col min="15" max="15" width="3.28515625" style="4" customWidth="1"/>
    <col min="16" max="16384" width="9.140625" style="4"/>
  </cols>
  <sheetData>
    <row r="1" spans="1:15" x14ac:dyDescent="0.25">
      <c r="A1" s="71"/>
      <c r="B1" s="71"/>
      <c r="C1" s="71"/>
      <c r="D1" s="71"/>
      <c r="E1" s="71"/>
      <c r="F1" s="71"/>
      <c r="G1" s="71"/>
      <c r="H1" s="71"/>
      <c r="I1" s="71"/>
      <c r="J1" s="71"/>
      <c r="K1" s="71"/>
      <c r="L1" s="71"/>
      <c r="M1" s="71"/>
      <c r="N1" s="71"/>
      <c r="O1" s="71"/>
    </row>
    <row r="2" spans="1:15" x14ac:dyDescent="0.25">
      <c r="A2" s="71"/>
      <c r="B2" s="71"/>
      <c r="C2" s="71"/>
      <c r="D2" s="71"/>
      <c r="E2" s="71"/>
      <c r="F2" s="71"/>
      <c r="G2" s="71"/>
      <c r="H2" s="71"/>
      <c r="I2" s="71"/>
      <c r="J2" s="71"/>
      <c r="K2" s="71"/>
      <c r="L2" s="71"/>
      <c r="M2" s="71"/>
      <c r="N2" s="71"/>
      <c r="O2" s="71"/>
    </row>
    <row r="3" spans="1:15" x14ac:dyDescent="0.25">
      <c r="A3" s="71"/>
      <c r="B3" s="71"/>
      <c r="C3" s="71"/>
      <c r="D3" s="71"/>
      <c r="E3" s="71"/>
      <c r="F3" s="71"/>
      <c r="G3" s="71"/>
      <c r="H3" s="71"/>
      <c r="I3" s="71"/>
      <c r="J3" s="71"/>
      <c r="K3" s="71"/>
      <c r="L3" s="71"/>
      <c r="M3" s="71"/>
      <c r="N3" s="71"/>
      <c r="O3" s="71"/>
    </row>
    <row r="4" spans="1:15" x14ac:dyDescent="0.25">
      <c r="A4" s="71"/>
      <c r="B4" s="71"/>
      <c r="C4" s="71"/>
      <c r="D4" s="71"/>
      <c r="E4" s="71"/>
      <c r="F4" s="71"/>
      <c r="G4" s="71"/>
      <c r="H4" s="71"/>
      <c r="I4" s="71"/>
      <c r="J4" s="71"/>
      <c r="K4" s="71"/>
      <c r="L4" s="71"/>
      <c r="M4" s="71"/>
      <c r="N4" s="71"/>
      <c r="O4" s="71"/>
    </row>
    <row r="5" spans="1:15" x14ac:dyDescent="0.25">
      <c r="A5" s="71"/>
      <c r="B5" s="71"/>
      <c r="C5" s="71"/>
      <c r="D5" s="71"/>
      <c r="E5" s="71"/>
      <c r="F5" s="71"/>
      <c r="G5" s="71"/>
      <c r="H5" s="71"/>
      <c r="I5" s="71"/>
      <c r="J5" s="71"/>
      <c r="K5" s="71"/>
      <c r="L5" s="71"/>
      <c r="M5" s="71"/>
      <c r="N5" s="71"/>
      <c r="O5" s="71"/>
    </row>
    <row r="6" spans="1:15" x14ac:dyDescent="0.25">
      <c r="A6" s="71"/>
      <c r="B6" s="71"/>
      <c r="C6" s="71"/>
      <c r="D6" s="71"/>
      <c r="E6" s="71"/>
      <c r="F6" s="71"/>
      <c r="G6" s="71"/>
      <c r="H6" s="71"/>
      <c r="I6" s="71"/>
      <c r="J6" s="71"/>
      <c r="K6" s="71"/>
      <c r="L6" s="71"/>
      <c r="M6" s="71"/>
      <c r="N6" s="71"/>
      <c r="O6" s="71"/>
    </row>
    <row r="7" spans="1:15" ht="3.75" customHeight="1" x14ac:dyDescent="0.25">
      <c r="A7" s="71"/>
      <c r="B7" s="71"/>
      <c r="C7" s="71"/>
      <c r="D7" s="71"/>
      <c r="E7" s="71"/>
      <c r="F7" s="71"/>
      <c r="G7" s="71"/>
      <c r="H7" s="71"/>
      <c r="I7" s="71"/>
      <c r="J7" s="71"/>
      <c r="K7" s="71"/>
      <c r="L7" s="71"/>
      <c r="M7" s="71"/>
      <c r="N7" s="71"/>
      <c r="O7" s="71"/>
    </row>
    <row r="8" spans="1:15" x14ac:dyDescent="0.25">
      <c r="A8" s="72" t="s">
        <v>13</v>
      </c>
      <c r="B8" s="67"/>
      <c r="C8" s="67"/>
      <c r="D8" s="67"/>
      <c r="E8" s="67"/>
      <c r="F8" s="67"/>
      <c r="G8" s="67"/>
      <c r="H8" s="67"/>
      <c r="I8" s="67"/>
      <c r="J8" s="67"/>
      <c r="K8" s="67"/>
      <c r="L8" s="67"/>
      <c r="M8" s="67"/>
      <c r="N8" s="67"/>
      <c r="O8" s="67"/>
    </row>
    <row r="9" spans="1:15" x14ac:dyDescent="0.25">
      <c r="A9" s="67"/>
      <c r="B9" s="67"/>
      <c r="C9" s="67"/>
      <c r="D9" s="67"/>
      <c r="E9" s="67"/>
      <c r="F9" s="67"/>
      <c r="G9" s="67"/>
      <c r="H9" s="67"/>
      <c r="I9" s="67"/>
      <c r="J9" s="67"/>
      <c r="K9" s="67"/>
      <c r="L9" s="67"/>
      <c r="M9" s="67"/>
      <c r="N9" s="67"/>
      <c r="O9" s="67"/>
    </row>
    <row r="10" spans="1:15" x14ac:dyDescent="0.25">
      <c r="A10" s="67" t="s">
        <v>14</v>
      </c>
      <c r="B10" s="67"/>
      <c r="C10" s="67"/>
      <c r="D10" s="67"/>
      <c r="E10" s="67"/>
      <c r="F10" s="67"/>
      <c r="G10" s="67"/>
      <c r="H10" s="67"/>
      <c r="I10" s="67"/>
      <c r="J10" s="67"/>
      <c r="K10" s="67"/>
      <c r="L10" s="67"/>
      <c r="M10" s="67"/>
      <c r="N10" s="67"/>
      <c r="O10" s="67"/>
    </row>
    <row r="11" spans="1:15" x14ac:dyDescent="0.25">
      <c r="A11" s="9"/>
      <c r="B11" s="73" t="s">
        <v>15</v>
      </c>
      <c r="C11" s="73"/>
      <c r="D11" s="73"/>
      <c r="E11" s="73"/>
      <c r="F11" s="73"/>
      <c r="G11" s="73"/>
      <c r="H11" s="73"/>
      <c r="I11" s="73"/>
      <c r="J11" s="73"/>
      <c r="K11" s="73"/>
      <c r="L11" s="73"/>
      <c r="M11" s="73"/>
      <c r="N11" s="73"/>
      <c r="O11" s="73"/>
    </row>
    <row r="12" spans="1:15" x14ac:dyDescent="0.25">
      <c r="A12" s="9"/>
      <c r="B12" s="66" t="s">
        <v>123</v>
      </c>
      <c r="C12" s="66"/>
      <c r="D12" s="66"/>
      <c r="E12" s="66"/>
      <c r="F12" s="66"/>
      <c r="G12" s="66"/>
      <c r="H12" s="66"/>
      <c r="I12" s="66"/>
      <c r="J12" s="66"/>
      <c r="K12" s="66"/>
      <c r="L12" s="66"/>
      <c r="M12" s="66"/>
      <c r="N12" s="66"/>
      <c r="O12" s="66"/>
    </row>
    <row r="13" spans="1:15" x14ac:dyDescent="0.25">
      <c r="A13" s="9"/>
      <c r="B13" s="66" t="s">
        <v>124</v>
      </c>
      <c r="C13" s="66"/>
      <c r="D13" s="66"/>
      <c r="E13" s="66"/>
      <c r="F13" s="66"/>
      <c r="G13" s="66"/>
      <c r="H13" s="66"/>
      <c r="I13" s="66"/>
      <c r="J13" s="66"/>
      <c r="K13" s="66"/>
      <c r="L13" s="66"/>
      <c r="M13" s="66"/>
      <c r="N13" s="66"/>
      <c r="O13" s="66"/>
    </row>
    <row r="14" spans="1:15" ht="14.45" customHeight="1" x14ac:dyDescent="0.25">
      <c r="A14" s="9"/>
      <c r="B14" s="66" t="s">
        <v>125</v>
      </c>
      <c r="C14" s="66"/>
      <c r="D14" s="66"/>
      <c r="E14" s="66"/>
      <c r="F14" s="66"/>
      <c r="G14" s="66"/>
      <c r="H14" s="66"/>
      <c r="I14" s="66"/>
      <c r="J14" s="66"/>
      <c r="K14" s="66"/>
      <c r="L14" s="66"/>
      <c r="M14" s="66"/>
      <c r="N14" s="66"/>
      <c r="O14" s="66"/>
    </row>
    <row r="15" spans="1:15" x14ac:dyDescent="0.25">
      <c r="A15" s="9"/>
      <c r="B15" s="66" t="s">
        <v>126</v>
      </c>
      <c r="C15" s="66"/>
      <c r="D15" s="66"/>
      <c r="E15" s="66"/>
      <c r="F15" s="66"/>
      <c r="G15" s="66"/>
      <c r="H15" s="66"/>
      <c r="I15" s="66"/>
      <c r="J15" s="66"/>
      <c r="K15" s="66"/>
      <c r="L15" s="66"/>
      <c r="M15" s="66"/>
      <c r="N15" s="66"/>
      <c r="O15" s="66"/>
    </row>
    <row r="16" spans="1:15" x14ac:dyDescent="0.25">
      <c r="A16" s="70" t="s">
        <v>129</v>
      </c>
      <c r="B16" s="70"/>
      <c r="C16" s="70"/>
      <c r="D16" s="70"/>
      <c r="E16" s="70"/>
      <c r="F16" s="70"/>
      <c r="G16" s="70"/>
      <c r="H16" s="70"/>
      <c r="I16" s="70"/>
      <c r="J16" s="70"/>
      <c r="K16" s="70"/>
      <c r="L16" s="70"/>
      <c r="M16" s="70"/>
      <c r="N16" s="70"/>
      <c r="O16" s="70"/>
    </row>
    <row r="17" spans="1:15" x14ac:dyDescent="0.25">
      <c r="A17" s="35"/>
      <c r="B17" s="66" t="s">
        <v>198</v>
      </c>
      <c r="C17" s="66"/>
      <c r="D17" s="66"/>
      <c r="E17" s="66"/>
      <c r="F17" s="66"/>
      <c r="G17" s="66"/>
      <c r="H17" s="66"/>
      <c r="I17" s="66"/>
      <c r="J17" s="66"/>
      <c r="K17" s="66"/>
      <c r="L17" s="66"/>
      <c r="M17" s="66"/>
      <c r="N17" s="66"/>
      <c r="O17" s="66"/>
    </row>
    <row r="18" spans="1:15" x14ac:dyDescent="0.25">
      <c r="A18" s="35"/>
      <c r="B18" s="66" t="s">
        <v>134</v>
      </c>
      <c r="C18" s="66"/>
      <c r="D18" s="66"/>
      <c r="E18" s="66"/>
      <c r="F18" s="66"/>
      <c r="G18" s="66"/>
      <c r="H18" s="66"/>
      <c r="I18" s="66"/>
      <c r="J18" s="66"/>
      <c r="K18" s="66"/>
      <c r="L18" s="66"/>
      <c r="M18" s="66"/>
      <c r="N18" s="66"/>
      <c r="O18" s="66"/>
    </row>
    <row r="19" spans="1:15" x14ac:dyDescent="0.25">
      <c r="A19" s="9"/>
      <c r="B19" s="66" t="s">
        <v>127</v>
      </c>
      <c r="C19" s="66"/>
      <c r="D19" s="66"/>
      <c r="E19" s="66"/>
      <c r="F19" s="66"/>
      <c r="G19" s="66"/>
      <c r="H19" s="66"/>
      <c r="I19" s="66"/>
      <c r="J19" s="66"/>
      <c r="K19" s="66"/>
      <c r="L19" s="66"/>
      <c r="M19" s="66"/>
      <c r="N19" s="66"/>
      <c r="O19" s="66"/>
    </row>
    <row r="20" spans="1:15" x14ac:dyDescent="0.25">
      <c r="A20" s="9"/>
      <c r="B20" s="66" t="s">
        <v>128</v>
      </c>
      <c r="C20" s="66"/>
      <c r="D20" s="66"/>
      <c r="E20" s="66"/>
      <c r="F20" s="66"/>
      <c r="G20" s="66"/>
      <c r="H20" s="66"/>
      <c r="I20" s="66"/>
      <c r="J20" s="66"/>
      <c r="K20" s="66"/>
      <c r="L20" s="66"/>
      <c r="M20" s="66"/>
      <c r="N20" s="66"/>
      <c r="O20" s="66"/>
    </row>
    <row r="21" spans="1:15" x14ac:dyDescent="0.25">
      <c r="A21" s="30"/>
      <c r="B21" s="10"/>
      <c r="C21" s="10"/>
      <c r="D21" s="10"/>
      <c r="E21" s="10"/>
      <c r="F21" s="10"/>
      <c r="G21" s="10"/>
      <c r="H21" s="10"/>
      <c r="I21" s="10"/>
      <c r="J21" s="10"/>
      <c r="K21" s="10"/>
      <c r="L21" s="10"/>
      <c r="M21" s="10"/>
      <c r="N21" s="10"/>
      <c r="O21" s="10"/>
    </row>
    <row r="22" spans="1:15" x14ac:dyDescent="0.25">
      <c r="A22" s="30"/>
      <c r="B22" s="10"/>
      <c r="C22" s="10"/>
      <c r="D22" s="10"/>
      <c r="E22" s="10"/>
      <c r="F22" s="10"/>
      <c r="G22" s="10"/>
      <c r="H22" s="10"/>
      <c r="I22" s="10"/>
      <c r="J22" s="10"/>
      <c r="K22" s="10"/>
      <c r="L22" s="10"/>
      <c r="M22" s="10"/>
      <c r="N22" s="10"/>
      <c r="O22" s="10"/>
    </row>
    <row r="23" spans="1:15" x14ac:dyDescent="0.25">
      <c r="A23" s="67" t="s">
        <v>12</v>
      </c>
      <c r="B23" s="67"/>
      <c r="C23" s="67"/>
      <c r="D23" s="67"/>
      <c r="E23" s="67"/>
      <c r="F23" s="67"/>
      <c r="G23" s="67"/>
      <c r="H23" s="67"/>
      <c r="I23" s="67"/>
      <c r="J23" s="67"/>
      <c r="K23" s="67"/>
      <c r="L23" s="67"/>
      <c r="M23" s="67"/>
      <c r="N23" s="67"/>
      <c r="O23" s="67"/>
    </row>
    <row r="24" spans="1:15" x14ac:dyDescent="0.25">
      <c r="A24" s="67"/>
      <c r="B24" s="67"/>
      <c r="C24" s="67"/>
      <c r="D24" s="67"/>
      <c r="E24" s="67"/>
      <c r="F24" s="67"/>
      <c r="G24" s="67"/>
      <c r="H24" s="67"/>
      <c r="I24" s="67"/>
      <c r="J24" s="67"/>
      <c r="K24" s="67"/>
      <c r="L24" s="67"/>
      <c r="M24" s="67"/>
      <c r="N24" s="67"/>
      <c r="O24" s="67"/>
    </row>
    <row r="25" spans="1:15" x14ac:dyDescent="0.25">
      <c r="A25" s="68" t="s">
        <v>135</v>
      </c>
      <c r="B25" s="69"/>
      <c r="C25" s="69"/>
      <c r="D25" s="69"/>
      <c r="E25" s="69"/>
      <c r="F25" s="69"/>
      <c r="G25" s="69"/>
      <c r="H25" s="69"/>
      <c r="I25" s="69"/>
      <c r="J25" s="69"/>
      <c r="K25" s="69"/>
      <c r="L25" s="69"/>
      <c r="M25" s="69"/>
      <c r="N25" s="69"/>
      <c r="O25" s="69"/>
    </row>
    <row r="26" spans="1:15" x14ac:dyDescent="0.25">
      <c r="A26" s="69"/>
      <c r="B26" s="69"/>
      <c r="C26" s="69"/>
      <c r="D26" s="69"/>
      <c r="E26" s="69"/>
      <c r="F26" s="69"/>
      <c r="G26" s="69"/>
      <c r="H26" s="69"/>
      <c r="I26" s="69"/>
      <c r="J26" s="69"/>
      <c r="K26" s="69"/>
      <c r="L26" s="69"/>
      <c r="M26" s="69"/>
      <c r="N26" s="69"/>
      <c r="O26" s="69"/>
    </row>
    <row r="27" spans="1:15" x14ac:dyDescent="0.25">
      <c r="A27" s="69"/>
      <c r="B27" s="69"/>
      <c r="C27" s="69"/>
      <c r="D27" s="69"/>
      <c r="E27" s="69"/>
      <c r="F27" s="69"/>
      <c r="G27" s="69"/>
      <c r="H27" s="69"/>
      <c r="I27" s="69"/>
      <c r="J27" s="69"/>
      <c r="K27" s="69"/>
      <c r="L27" s="69"/>
      <c r="M27" s="69"/>
      <c r="N27" s="69"/>
      <c r="O27" s="69"/>
    </row>
    <row r="28" spans="1:15" x14ac:dyDescent="0.25">
      <c r="A28" s="69"/>
      <c r="B28" s="69"/>
      <c r="C28" s="69"/>
      <c r="D28" s="69"/>
      <c r="E28" s="69"/>
      <c r="F28" s="69"/>
      <c r="G28" s="69"/>
      <c r="H28" s="69"/>
      <c r="I28" s="69"/>
      <c r="J28" s="69"/>
      <c r="K28" s="69"/>
      <c r="L28" s="69"/>
      <c r="M28" s="69"/>
      <c r="N28" s="69"/>
      <c r="O28" s="69"/>
    </row>
    <row r="29" spans="1:15" x14ac:dyDescent="0.25">
      <c r="A29" s="69"/>
      <c r="B29" s="69"/>
      <c r="C29" s="69"/>
      <c r="D29" s="69"/>
      <c r="E29" s="69"/>
      <c r="F29" s="69"/>
      <c r="G29" s="69"/>
      <c r="H29" s="69"/>
      <c r="I29" s="69"/>
      <c r="J29" s="69"/>
      <c r="K29" s="69"/>
      <c r="L29" s="69"/>
      <c r="M29" s="69"/>
      <c r="N29" s="69"/>
      <c r="O29" s="69"/>
    </row>
  </sheetData>
  <mergeCells count="15">
    <mergeCell ref="B14:O14"/>
    <mergeCell ref="B15:O15"/>
    <mergeCell ref="A16:O16"/>
    <mergeCell ref="B17:O17"/>
    <mergeCell ref="A1:O7"/>
    <mergeCell ref="A8:O9"/>
    <mergeCell ref="A10:O10"/>
    <mergeCell ref="B11:O11"/>
    <mergeCell ref="B12:O12"/>
    <mergeCell ref="B13:O13"/>
    <mergeCell ref="B18:O18"/>
    <mergeCell ref="B19:O19"/>
    <mergeCell ref="B20:O20"/>
    <mergeCell ref="A23:O24"/>
    <mergeCell ref="A25:O29"/>
  </mergeCells>
  <hyperlinks>
    <hyperlink ref="B11:O11" location="'9.1.1'!A1" display="9.1.1 Direct research expenditures by source, Universitywide"/>
    <hyperlink ref="B12:O12" location="'9.1.2'!A1" display="9.1.2 Total research expenditures by type, Universitywide"/>
    <hyperlink ref="B14:O14" location="'9.1.4'!A1" display="9.1.4 UC share of U.S. research expenditures, Universitywide"/>
    <hyperlink ref="B13:O13" location="'9.1.3'!A1" display="9.1.3 Direct research expenditures by discipline, Universitywide"/>
    <hyperlink ref="B15:O15" location="'9.1.5'!A1" display="9.1.5 Average inflation-adjusted research expenditure per ladder-rank faculty, UC and AAU comparison universities"/>
    <hyperlink ref="B20:O20" location="'9.2.4'!A1" display="9.2.4 UC startups formed per year in California"/>
    <hyperlink ref="B19:O19" location="'9.2.3'!A1" display="9.2.3 New licenses for UC technology issued to California businesses"/>
    <hyperlink ref="B18:O18" location="'9.2.2'!A1" display="9.2.2 UC research publication performance, by Field-Weighted Citation Impact (FWCI) and discipline group, Universitywide"/>
    <hyperlink ref="B17:O17" location="'9.2.1'!A1" display="9.2.1 eScholarship publication deposits, Universitywide"/>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F40" sqref="F40"/>
    </sheetView>
  </sheetViews>
  <sheetFormatPr defaultColWidth="9.140625" defaultRowHeight="15" x14ac:dyDescent="0.25"/>
  <cols>
    <col min="1" max="1" width="11.28515625" style="4" customWidth="1"/>
    <col min="2" max="2" width="21.5703125" style="4" customWidth="1"/>
    <col min="3" max="3" width="14" style="4" customWidth="1"/>
    <col min="4" max="16384" width="9.140625" style="4"/>
  </cols>
  <sheetData>
    <row r="1" spans="1:4" x14ac:dyDescent="0.25">
      <c r="A1" s="58" t="s">
        <v>203</v>
      </c>
      <c r="B1" s="58"/>
      <c r="C1" s="58"/>
      <c r="D1" s="58"/>
    </row>
    <row r="2" spans="1:4" x14ac:dyDescent="0.25">
      <c r="A2" s="29"/>
    </row>
    <row r="3" spans="1:4" x14ac:dyDescent="0.25">
      <c r="A3" s="26" t="s">
        <v>104</v>
      </c>
      <c r="B3" s="26" t="s">
        <v>107</v>
      </c>
    </row>
    <row r="4" spans="1:4" x14ac:dyDescent="0.25">
      <c r="A4" s="22" t="s">
        <v>5</v>
      </c>
      <c r="B4" s="4">
        <v>45</v>
      </c>
    </row>
    <row r="5" spans="1:4" x14ac:dyDescent="0.25">
      <c r="A5" s="22" t="s">
        <v>6</v>
      </c>
      <c r="B5" s="4">
        <v>53</v>
      </c>
    </row>
    <row r="6" spans="1:4" x14ac:dyDescent="0.25">
      <c r="A6" s="22" t="s">
        <v>7</v>
      </c>
      <c r="B6" s="4">
        <v>58</v>
      </c>
    </row>
    <row r="7" spans="1:4" x14ac:dyDescent="0.25">
      <c r="A7" s="22" t="s">
        <v>8</v>
      </c>
      <c r="B7" s="4">
        <v>73</v>
      </c>
    </row>
    <row r="8" spans="1:4" x14ac:dyDescent="0.25">
      <c r="A8" s="4" t="s">
        <v>9</v>
      </c>
      <c r="B8" s="4">
        <v>73</v>
      </c>
    </row>
    <row r="9" spans="1:4" x14ac:dyDescent="0.25">
      <c r="A9" s="4" t="s">
        <v>111</v>
      </c>
      <c r="B9" s="4">
        <v>75</v>
      </c>
    </row>
    <row r="10" spans="1:4" x14ac:dyDescent="0.25">
      <c r="A10" s="22" t="s">
        <v>131</v>
      </c>
      <c r="B10" s="4">
        <v>84</v>
      </c>
    </row>
    <row r="11" spans="1:4" x14ac:dyDescent="0.25">
      <c r="A11" s="22" t="s">
        <v>163</v>
      </c>
      <c r="B11" s="4">
        <v>84</v>
      </c>
    </row>
    <row r="12" spans="1:4" x14ac:dyDescent="0.25">
      <c r="A12" s="22"/>
    </row>
    <row r="13" spans="1:4" x14ac:dyDescent="0.25">
      <c r="A13" s="4" t="s">
        <v>133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G23" sqref="G23"/>
    </sheetView>
  </sheetViews>
  <sheetFormatPr defaultRowHeight="15" x14ac:dyDescent="0.25"/>
  <cols>
    <col min="1" max="1" width="12.28515625" style="4" customWidth="1"/>
    <col min="2" max="7" width="15.140625" style="4" customWidth="1"/>
    <col min="8" max="16384" width="9.140625" style="4"/>
  </cols>
  <sheetData>
    <row r="1" spans="1:7" x14ac:dyDescent="0.25">
      <c r="A1" s="74" t="s">
        <v>155</v>
      </c>
      <c r="B1" s="74"/>
      <c r="C1" s="74"/>
      <c r="D1" s="74"/>
      <c r="E1" s="74"/>
      <c r="F1" s="74"/>
      <c r="G1" s="74"/>
    </row>
    <row r="2" spans="1:7" x14ac:dyDescent="0.25">
      <c r="A2" s="36"/>
      <c r="B2" s="36"/>
      <c r="C2" s="36"/>
      <c r="D2" s="36"/>
      <c r="E2" s="36"/>
      <c r="F2" s="36"/>
      <c r="G2" s="36"/>
    </row>
    <row r="3" spans="1:7" s="42" customFormat="1" ht="26.25" x14ac:dyDescent="0.25">
      <c r="A3" s="40" t="s">
        <v>0</v>
      </c>
      <c r="B3" s="41" t="s">
        <v>44</v>
      </c>
      <c r="C3" s="41" t="s">
        <v>17</v>
      </c>
      <c r="D3" s="41" t="s">
        <v>19</v>
      </c>
      <c r="E3" s="41" t="s">
        <v>16</v>
      </c>
      <c r="F3" s="41" t="s">
        <v>18</v>
      </c>
      <c r="G3" s="41" t="s">
        <v>20</v>
      </c>
    </row>
    <row r="4" spans="1:7" x14ac:dyDescent="0.25">
      <c r="A4" s="3" t="s">
        <v>25</v>
      </c>
      <c r="B4" s="11">
        <v>1608356360.4648156</v>
      </c>
      <c r="C4" s="11">
        <v>474004627.08492899</v>
      </c>
      <c r="D4" s="11">
        <v>203525137.68293157</v>
      </c>
      <c r="E4" s="11">
        <v>203640469.82417509</v>
      </c>
      <c r="F4" s="11">
        <v>224134766.82125643</v>
      </c>
      <c r="G4" s="11">
        <v>190413582.80758244</v>
      </c>
    </row>
    <row r="5" spans="1:7" x14ac:dyDescent="0.25">
      <c r="A5" s="3" t="s">
        <v>26</v>
      </c>
      <c r="B5" s="11">
        <v>1715150530.6909685</v>
      </c>
      <c r="C5" s="11">
        <v>501206915.81855744</v>
      </c>
      <c r="D5" s="11">
        <v>233123327.47805199</v>
      </c>
      <c r="E5" s="11">
        <v>255402805.18030262</v>
      </c>
      <c r="F5" s="11">
        <v>226420894.48880985</v>
      </c>
      <c r="G5" s="11">
        <v>215286457.51516658</v>
      </c>
    </row>
    <row r="6" spans="1:7" x14ac:dyDescent="0.25">
      <c r="A6" s="3" t="s">
        <v>27</v>
      </c>
      <c r="B6" s="11">
        <v>1783232522.170943</v>
      </c>
      <c r="C6" s="11">
        <v>572277969.2306664</v>
      </c>
      <c r="D6" s="11">
        <v>260373788.13230222</v>
      </c>
      <c r="E6" s="11">
        <v>282303938.05797136</v>
      </c>
      <c r="F6" s="11">
        <v>216655012.06793571</v>
      </c>
      <c r="G6" s="11">
        <v>249763284.26038074</v>
      </c>
    </row>
    <row r="7" spans="1:7" x14ac:dyDescent="0.25">
      <c r="A7" s="3" t="s">
        <v>28</v>
      </c>
      <c r="B7" s="11">
        <v>1899746809.9058659</v>
      </c>
      <c r="C7" s="11">
        <v>607816816.02372754</v>
      </c>
      <c r="D7" s="11">
        <v>299832711.5769887</v>
      </c>
      <c r="E7" s="11">
        <v>293451903.11170602</v>
      </c>
      <c r="F7" s="11">
        <v>205925709.80649692</v>
      </c>
      <c r="G7" s="11">
        <v>270043746.67469972</v>
      </c>
    </row>
    <row r="8" spans="1:7" x14ac:dyDescent="0.25">
      <c r="A8" s="3" t="s">
        <v>29</v>
      </c>
      <c r="B8" s="11">
        <v>2108523685.8178453</v>
      </c>
      <c r="C8" s="11">
        <v>618959129.66321182</v>
      </c>
      <c r="D8" s="11">
        <v>317899794.14329606</v>
      </c>
      <c r="E8" s="11">
        <v>288065202.25977635</v>
      </c>
      <c r="F8" s="11">
        <v>198987612.35287705</v>
      </c>
      <c r="G8" s="11">
        <v>282741734.36505586</v>
      </c>
    </row>
    <row r="9" spans="1:7" x14ac:dyDescent="0.25">
      <c r="A9" s="3" t="s">
        <v>30</v>
      </c>
      <c r="B9" s="11">
        <v>2308416621.1040602</v>
      </c>
      <c r="C9" s="11">
        <v>566731847.02434647</v>
      </c>
      <c r="D9" s="11">
        <v>319837759.30666471</v>
      </c>
      <c r="E9" s="11">
        <v>266434759.69839495</v>
      </c>
      <c r="F9" s="11">
        <v>188249048.99657249</v>
      </c>
      <c r="G9" s="11">
        <v>303243707.86819923</v>
      </c>
    </row>
    <row r="10" spans="1:7" x14ac:dyDescent="0.25">
      <c r="A10" s="3" t="s">
        <v>31</v>
      </c>
      <c r="B10" s="11">
        <v>2347958922.1498404</v>
      </c>
      <c r="C10" s="11">
        <v>573063762.44467902</v>
      </c>
      <c r="D10" s="11">
        <v>338323728.37496048</v>
      </c>
      <c r="E10" s="11">
        <v>258631955.81601369</v>
      </c>
      <c r="F10" s="11">
        <v>191761539.7307834</v>
      </c>
      <c r="G10" s="11">
        <v>289424560.6371364</v>
      </c>
    </row>
    <row r="11" spans="1:7" x14ac:dyDescent="0.25">
      <c r="A11" s="3" t="s">
        <v>32</v>
      </c>
      <c r="B11" s="11">
        <v>2319240220.9080424</v>
      </c>
      <c r="C11" s="11">
        <v>620854220.57396507</v>
      </c>
      <c r="D11" s="11">
        <v>378430732.98698276</v>
      </c>
      <c r="E11" s="11">
        <v>260429757.1743491</v>
      </c>
      <c r="F11" s="11">
        <v>201503672.36562011</v>
      </c>
      <c r="G11" s="11">
        <v>312668229.93683004</v>
      </c>
    </row>
    <row r="12" spans="1:7" x14ac:dyDescent="0.25">
      <c r="A12" s="3" t="s">
        <v>33</v>
      </c>
      <c r="B12" s="11">
        <v>2252360387.7878761</v>
      </c>
      <c r="C12" s="11">
        <v>619032129.13886011</v>
      </c>
      <c r="D12" s="11">
        <v>395989522.12208539</v>
      </c>
      <c r="E12" s="11">
        <v>271279866.98603046</v>
      </c>
      <c r="F12" s="11">
        <v>222662266.98873582</v>
      </c>
      <c r="G12" s="11">
        <v>345488623.5658142</v>
      </c>
    </row>
    <row r="13" spans="1:7" x14ac:dyDescent="0.25">
      <c r="A13" s="3" t="s">
        <v>34</v>
      </c>
      <c r="B13" s="11">
        <v>2200284428.1229424</v>
      </c>
      <c r="C13" s="11">
        <v>669913777.51665175</v>
      </c>
      <c r="D13" s="11">
        <v>450877520.70058018</v>
      </c>
      <c r="E13" s="11">
        <v>296002919.51242679</v>
      </c>
      <c r="F13" s="11">
        <v>253307038.13261151</v>
      </c>
      <c r="G13" s="11">
        <v>353712917.00361168</v>
      </c>
    </row>
    <row r="14" spans="1:7" x14ac:dyDescent="0.25">
      <c r="A14" s="3" t="s">
        <v>35</v>
      </c>
      <c r="B14" s="11">
        <v>2192902131.4589849</v>
      </c>
      <c r="C14" s="11">
        <v>634368902.45067787</v>
      </c>
      <c r="D14" s="11">
        <v>469047116.36364681</v>
      </c>
      <c r="E14" s="11">
        <v>286142835.85714102</v>
      </c>
      <c r="F14" s="11">
        <v>302748805.806095</v>
      </c>
      <c r="G14" s="11">
        <v>376313862.16758287</v>
      </c>
    </row>
    <row r="15" spans="1:7" x14ac:dyDescent="0.25">
      <c r="A15" s="3" t="s">
        <v>36</v>
      </c>
      <c r="B15" s="11">
        <v>2430749415.3662481</v>
      </c>
      <c r="C15" s="11">
        <v>575210939.3286854</v>
      </c>
      <c r="D15" s="11">
        <v>477756881.89558524</v>
      </c>
      <c r="E15" s="11">
        <v>293454211.76774913</v>
      </c>
      <c r="F15" s="11">
        <v>296355966.88818794</v>
      </c>
      <c r="G15" s="11">
        <v>400880704.84761351</v>
      </c>
    </row>
    <row r="16" spans="1:7" x14ac:dyDescent="0.25">
      <c r="A16" s="3" t="s">
        <v>37</v>
      </c>
      <c r="B16" s="11">
        <v>2592702815.3616347</v>
      </c>
      <c r="C16" s="11">
        <v>586899726.98285139</v>
      </c>
      <c r="D16" s="11">
        <v>461105045.94527417</v>
      </c>
      <c r="E16" s="11">
        <v>297475393.17540067</v>
      </c>
      <c r="F16" s="11">
        <v>286538021.76342857</v>
      </c>
      <c r="G16" s="11">
        <v>414666107.24733084</v>
      </c>
    </row>
    <row r="17" spans="1:7" x14ac:dyDescent="0.25">
      <c r="A17" s="3" t="s">
        <v>38</v>
      </c>
      <c r="B17" s="11">
        <v>2511171085.6258492</v>
      </c>
      <c r="C17" s="11">
        <v>653353044.6584481</v>
      </c>
      <c r="D17" s="11">
        <v>450610832.29733956</v>
      </c>
      <c r="E17" s="11">
        <v>315180055.79959702</v>
      </c>
      <c r="F17" s="11">
        <v>291083812.53704226</v>
      </c>
      <c r="G17" s="11">
        <v>432665665.60020542</v>
      </c>
    </row>
    <row r="18" spans="1:7" x14ac:dyDescent="0.25">
      <c r="A18" s="3" t="s">
        <v>39</v>
      </c>
      <c r="B18" s="11">
        <v>2341593760.4140978</v>
      </c>
      <c r="C18" s="11">
        <v>688227994.20648026</v>
      </c>
      <c r="D18" s="11">
        <v>506653165.53148508</v>
      </c>
      <c r="E18" s="11">
        <v>273391882.80466557</v>
      </c>
      <c r="F18" s="11">
        <v>286527208.24813646</v>
      </c>
      <c r="G18" s="11">
        <v>384533708.4527902</v>
      </c>
    </row>
    <row r="19" spans="1:7" x14ac:dyDescent="0.25">
      <c r="A19" s="3" t="s">
        <v>40</v>
      </c>
      <c r="B19" s="11">
        <v>2348045453.1873355</v>
      </c>
      <c r="C19" s="11">
        <v>628793662.37910986</v>
      </c>
      <c r="D19" s="11">
        <v>529856262.37298942</v>
      </c>
      <c r="E19" s="11">
        <v>275384023.55808312</v>
      </c>
      <c r="F19" s="11">
        <v>309724328.78370053</v>
      </c>
      <c r="G19" s="11">
        <v>334209413.5441581</v>
      </c>
    </row>
    <row r="20" spans="1:7" x14ac:dyDescent="0.25">
      <c r="A20" s="3" t="s">
        <v>41</v>
      </c>
      <c r="B20" s="11">
        <v>2204033844.1964555</v>
      </c>
      <c r="C20" s="11">
        <v>809782774.60639977</v>
      </c>
      <c r="D20" s="11">
        <v>548583768.88100362</v>
      </c>
      <c r="E20" s="11">
        <v>255609932.54020116</v>
      </c>
      <c r="F20" s="11">
        <v>310507068.8010115</v>
      </c>
      <c r="G20" s="11">
        <v>401741717.78436786</v>
      </c>
    </row>
    <row r="21" spans="1:7" x14ac:dyDescent="0.25">
      <c r="A21" s="3" t="s">
        <v>109</v>
      </c>
      <c r="B21" s="11">
        <v>2239095294.4236155</v>
      </c>
      <c r="C21" s="11">
        <v>853088808.51332629</v>
      </c>
      <c r="D21" s="11">
        <v>572483497.91771507</v>
      </c>
      <c r="E21" s="11">
        <v>238245580.10575324</v>
      </c>
      <c r="F21" s="11">
        <v>311926978.55500817</v>
      </c>
      <c r="G21" s="11">
        <v>393507568.62280625</v>
      </c>
    </row>
    <row r="22" spans="1:7" x14ac:dyDescent="0.25">
      <c r="A22" s="3" t="s">
        <v>130</v>
      </c>
      <c r="B22" s="11">
        <v>2193387979.9789381</v>
      </c>
      <c r="C22" s="11">
        <v>883310926.58669925</v>
      </c>
      <c r="D22" s="11">
        <v>651134297.52709115</v>
      </c>
      <c r="E22" s="11">
        <v>244555085.50095457</v>
      </c>
      <c r="F22" s="11">
        <v>320556297.88147855</v>
      </c>
      <c r="G22" s="11">
        <v>413512400.98836321</v>
      </c>
    </row>
    <row r="23" spans="1:7" x14ac:dyDescent="0.25">
      <c r="A23" s="3" t="s">
        <v>156</v>
      </c>
      <c r="B23" s="11">
        <v>2205963958.2000003</v>
      </c>
      <c r="C23" s="11">
        <v>888079106.47000051</v>
      </c>
      <c r="D23" s="11">
        <v>660260296.46000075</v>
      </c>
      <c r="E23" s="11">
        <v>279459145.80000013</v>
      </c>
      <c r="F23" s="11">
        <v>344505225.79000026</v>
      </c>
      <c r="G23" s="11">
        <v>433934320.37000012</v>
      </c>
    </row>
    <row r="24" spans="1:7" x14ac:dyDescent="0.25">
      <c r="A24" s="75" t="s">
        <v>42</v>
      </c>
      <c r="B24" s="75"/>
      <c r="C24" s="75"/>
      <c r="D24" s="75"/>
      <c r="E24" s="75"/>
      <c r="F24" s="75"/>
      <c r="G24" s="75"/>
    </row>
    <row r="25" spans="1:7" x14ac:dyDescent="0.25">
      <c r="A25" s="75"/>
      <c r="B25" s="75"/>
      <c r="C25" s="75"/>
      <c r="D25" s="75"/>
      <c r="E25" s="75"/>
      <c r="F25" s="75"/>
      <c r="G25" s="75"/>
    </row>
    <row r="26" spans="1:7" ht="15" customHeight="1" x14ac:dyDescent="0.25">
      <c r="A26" s="76" t="s">
        <v>108</v>
      </c>
      <c r="B26" s="76"/>
      <c r="C26" s="76"/>
      <c r="D26" s="76"/>
      <c r="E26" s="76"/>
      <c r="F26" s="76"/>
      <c r="G26" s="76"/>
    </row>
    <row r="27" spans="1:7" x14ac:dyDescent="0.25">
      <c r="A27" s="76"/>
      <c r="B27" s="76"/>
      <c r="C27" s="76"/>
      <c r="D27" s="76"/>
      <c r="E27" s="76"/>
      <c r="F27" s="76"/>
      <c r="G27" s="76"/>
    </row>
    <row r="28" spans="1:7" x14ac:dyDescent="0.25">
      <c r="A28" s="38"/>
      <c r="B28" s="38"/>
      <c r="C28" s="38"/>
      <c r="D28" s="38"/>
      <c r="E28" s="38"/>
      <c r="F28" s="38"/>
      <c r="G28" s="38"/>
    </row>
    <row r="29" spans="1:7" x14ac:dyDescent="0.25">
      <c r="A29" s="38"/>
      <c r="B29" s="38"/>
      <c r="C29" s="38"/>
      <c r="D29" s="38"/>
      <c r="E29" s="38"/>
      <c r="F29" s="38"/>
      <c r="G29" s="38"/>
    </row>
    <row r="30" spans="1:7" x14ac:dyDescent="0.25">
      <c r="A30" s="38"/>
      <c r="B30" s="38"/>
      <c r="C30" s="38"/>
      <c r="D30" s="38"/>
      <c r="E30" s="38"/>
      <c r="F30" s="38"/>
      <c r="G30" s="38"/>
    </row>
  </sheetData>
  <mergeCells count="3">
    <mergeCell ref="A1:G1"/>
    <mergeCell ref="A24:G25"/>
    <mergeCell ref="A26:G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F8" sqref="F8"/>
    </sheetView>
  </sheetViews>
  <sheetFormatPr defaultRowHeight="15" x14ac:dyDescent="0.25"/>
  <cols>
    <col min="1" max="1" width="30.7109375" customWidth="1"/>
    <col min="2" max="2" width="15.7109375" customWidth="1"/>
    <col min="3" max="3" width="13.42578125" customWidth="1"/>
    <col min="4" max="4" width="27" customWidth="1"/>
    <col min="5" max="5" width="13.5703125" bestFit="1" customWidth="1"/>
    <col min="7" max="7" width="19.140625" bestFit="1" customWidth="1"/>
    <col min="8" max="8" width="15.7109375" bestFit="1" customWidth="1"/>
    <col min="9" max="9" width="18.140625" bestFit="1" customWidth="1"/>
  </cols>
  <sheetData>
    <row r="1" spans="1:7" s="4" customFormat="1" x14ac:dyDescent="0.25">
      <c r="A1" s="74" t="s">
        <v>162</v>
      </c>
      <c r="B1" s="74"/>
      <c r="C1" s="74"/>
      <c r="D1" s="74"/>
      <c r="E1" s="74"/>
      <c r="F1" s="74"/>
      <c r="G1" s="74"/>
    </row>
    <row r="2" spans="1:7" s="4" customFormat="1" x14ac:dyDescent="0.25">
      <c r="A2" s="27"/>
      <c r="B2" s="27"/>
      <c r="C2" s="27"/>
      <c r="D2" s="27"/>
      <c r="E2" s="27"/>
      <c r="F2" s="27"/>
      <c r="G2" s="27"/>
    </row>
    <row r="3" spans="1:7" x14ac:dyDescent="0.25">
      <c r="A3" s="16" t="s">
        <v>11</v>
      </c>
      <c r="B3" s="16" t="s">
        <v>45</v>
      </c>
      <c r="D3" s="20" t="s">
        <v>55</v>
      </c>
      <c r="E3" s="19" t="s">
        <v>51</v>
      </c>
      <c r="F3" s="19" t="s">
        <v>52</v>
      </c>
    </row>
    <row r="4" spans="1:7" x14ac:dyDescent="0.25">
      <c r="A4" s="33" t="s">
        <v>157</v>
      </c>
      <c r="B4" s="11">
        <v>843935625.33999991</v>
      </c>
      <c r="D4" s="15" t="s">
        <v>161</v>
      </c>
      <c r="E4" s="11">
        <v>490993247.35426402</v>
      </c>
      <c r="F4" s="34">
        <f>E4/$E$9</f>
        <v>0.22227168064038846</v>
      </c>
    </row>
    <row r="5" spans="1:7" x14ac:dyDescent="0.25">
      <c r="A5" s="4" t="s">
        <v>158</v>
      </c>
      <c r="B5" s="11">
        <v>511447070.94999999</v>
      </c>
      <c r="D5" s="15" t="s">
        <v>53</v>
      </c>
      <c r="E5" s="11">
        <v>540723217.32240987</v>
      </c>
      <c r="F5" s="34">
        <f t="shared" ref="F5:F8" si="0">E5/$E$9</f>
        <v>0.24478434056509898</v>
      </c>
    </row>
    <row r="6" spans="1:7" x14ac:dyDescent="0.25">
      <c r="A6" s="4" t="s">
        <v>136</v>
      </c>
      <c r="B6" s="11">
        <v>516581150.46999991</v>
      </c>
      <c r="D6" s="15" t="s">
        <v>48</v>
      </c>
      <c r="E6" s="11">
        <v>656185371.04740453</v>
      </c>
      <c r="F6" s="34">
        <f t="shared" si="0"/>
        <v>0.29705383122938966</v>
      </c>
    </row>
    <row r="7" spans="1:7" x14ac:dyDescent="0.25">
      <c r="A7" s="33" t="s">
        <v>159</v>
      </c>
      <c r="B7" s="11">
        <v>550939847.17999983</v>
      </c>
      <c r="D7" s="15" t="s">
        <v>47</v>
      </c>
      <c r="E7" s="11">
        <v>283546695.17609346</v>
      </c>
      <c r="F7" s="34">
        <f t="shared" si="0"/>
        <v>0.12836103310264985</v>
      </c>
    </row>
    <row r="8" spans="1:7" x14ac:dyDescent="0.25">
      <c r="A8" s="32" t="s">
        <v>160</v>
      </c>
      <c r="B8" s="13">
        <v>2208977976.5900002</v>
      </c>
      <c r="D8" s="44" t="s">
        <v>46</v>
      </c>
      <c r="E8" s="31">
        <v>237529445.68982816</v>
      </c>
      <c r="F8" s="65">
        <f t="shared" si="0"/>
        <v>0.10752911446247301</v>
      </c>
    </row>
    <row r="9" spans="1:7" x14ac:dyDescent="0.25">
      <c r="A9" s="43" t="s">
        <v>54</v>
      </c>
      <c r="B9" s="14">
        <f>SUM(B4:B8)</f>
        <v>4631881670.5299997</v>
      </c>
      <c r="D9" s="46" t="s">
        <v>54</v>
      </c>
      <c r="E9" s="47">
        <f>SUM(E4:E8)</f>
        <v>2208977976.5900002</v>
      </c>
      <c r="F9" s="45">
        <f>SUM(F4:F8)</f>
        <v>1</v>
      </c>
    </row>
    <row r="10" spans="1:7" x14ac:dyDescent="0.25">
      <c r="A10" s="1"/>
    </row>
    <row r="11" spans="1:7" x14ac:dyDescent="0.25">
      <c r="A11" s="37" t="s">
        <v>42</v>
      </c>
      <c r="B11" s="37"/>
    </row>
    <row r="12" spans="1:7" s="4" customFormat="1" x14ac:dyDescent="0.25">
      <c r="A12" s="37"/>
      <c r="B12" s="37"/>
      <c r="C12" s="37"/>
      <c r="D12" s="37"/>
      <c r="E12" s="37"/>
      <c r="F12" s="37"/>
      <c r="G12" s="37"/>
    </row>
  </sheetData>
  <mergeCells count="1">
    <mergeCell ref="A1:G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F18" sqref="F18"/>
    </sheetView>
  </sheetViews>
  <sheetFormatPr defaultColWidth="9.140625" defaultRowHeight="15" x14ac:dyDescent="0.25"/>
  <cols>
    <col min="1" max="1" width="9.7109375" style="12" customWidth="1"/>
    <col min="2" max="12" width="20.7109375" style="12" customWidth="1"/>
    <col min="13" max="226" width="9.140625" style="12"/>
    <col min="227" max="227" width="36.7109375" style="12" customWidth="1"/>
    <col min="228" max="16384" width="9.140625" style="12"/>
  </cols>
  <sheetData>
    <row r="1" spans="1:12" x14ac:dyDescent="0.25">
      <c r="A1" s="74" t="s">
        <v>164</v>
      </c>
      <c r="B1" s="74"/>
      <c r="C1" s="74"/>
      <c r="D1" s="74"/>
      <c r="E1" s="74"/>
      <c r="F1" s="74"/>
    </row>
    <row r="2" spans="1:12" x14ac:dyDescent="0.25">
      <c r="A2" s="36"/>
      <c r="B2" s="36"/>
      <c r="C2" s="36"/>
      <c r="D2" s="36"/>
      <c r="E2" s="36"/>
      <c r="F2" s="36"/>
    </row>
    <row r="3" spans="1:12" s="52" customFormat="1" ht="30" x14ac:dyDescent="0.25">
      <c r="A3" s="51"/>
      <c r="B3" s="51" t="s">
        <v>77</v>
      </c>
      <c r="C3" s="51" t="s">
        <v>78</v>
      </c>
      <c r="D3" s="51" t="s">
        <v>79</v>
      </c>
      <c r="E3" s="51" t="s">
        <v>80</v>
      </c>
      <c r="F3" s="51" t="s">
        <v>81</v>
      </c>
      <c r="G3" s="51" t="s">
        <v>82</v>
      </c>
      <c r="H3" s="51" t="s">
        <v>83</v>
      </c>
      <c r="I3" s="51" t="s">
        <v>84</v>
      </c>
      <c r="J3" s="51" t="s">
        <v>85</v>
      </c>
      <c r="K3" s="51" t="s">
        <v>86</v>
      </c>
      <c r="L3" s="51" t="s">
        <v>54</v>
      </c>
    </row>
    <row r="4" spans="1:12" x14ac:dyDescent="0.25">
      <c r="A4" s="49" t="s">
        <v>73</v>
      </c>
      <c r="B4" s="39">
        <v>1181199338.2548387</v>
      </c>
      <c r="C4" s="39">
        <v>388074863.00322574</v>
      </c>
      <c r="D4" s="39">
        <v>492922752.48387092</v>
      </c>
      <c r="E4" s="39">
        <v>514961643.4258064</v>
      </c>
      <c r="F4" s="39">
        <v>143174034.3967742</v>
      </c>
      <c r="G4" s="39">
        <v>25069548.861290324</v>
      </c>
      <c r="H4" s="39"/>
      <c r="I4" s="39"/>
      <c r="J4" s="39">
        <v>70728303.938709676</v>
      </c>
      <c r="K4" s="39"/>
      <c r="L4" s="48">
        <f>SUM(B4:K4)</f>
        <v>2816130484.3645163</v>
      </c>
    </row>
    <row r="5" spans="1:12" x14ac:dyDescent="0.25">
      <c r="A5" s="49" t="s">
        <v>21</v>
      </c>
      <c r="B5" s="39">
        <v>1233755009.714467</v>
      </c>
      <c r="C5" s="39">
        <v>427865447.0653553</v>
      </c>
      <c r="D5" s="39">
        <v>541046457.43972087</v>
      </c>
      <c r="E5" s="39">
        <v>531349244.4098984</v>
      </c>
      <c r="F5" s="39">
        <v>143102184.784264</v>
      </c>
      <c r="G5" s="39">
        <v>27386785.640862942</v>
      </c>
      <c r="H5" s="39"/>
      <c r="I5" s="39"/>
      <c r="J5" s="39">
        <v>98999401.646573603</v>
      </c>
      <c r="K5" s="39"/>
      <c r="L5" s="48">
        <f t="shared" ref="L5:L24" si="0">SUM(B5:K5)</f>
        <v>3003504530.7011423</v>
      </c>
    </row>
    <row r="6" spans="1:12" x14ac:dyDescent="0.25">
      <c r="A6" s="49" t="s">
        <v>10</v>
      </c>
      <c r="B6" s="39">
        <v>1243562232.5585699</v>
      </c>
      <c r="C6" s="39">
        <v>461694348.71763259</v>
      </c>
      <c r="D6" s="39">
        <v>567104054.49136865</v>
      </c>
      <c r="E6" s="39">
        <v>687439648.03020966</v>
      </c>
      <c r="F6" s="39">
        <v>152426502.37361279</v>
      </c>
      <c r="G6" s="39">
        <v>35221513.49260173</v>
      </c>
      <c r="H6" s="39"/>
      <c r="I6" s="39"/>
      <c r="J6" s="39">
        <v>111996807.93773121</v>
      </c>
      <c r="K6" s="39"/>
      <c r="L6" s="48">
        <f t="shared" si="0"/>
        <v>3259445107.6017265</v>
      </c>
    </row>
    <row r="7" spans="1:12" x14ac:dyDescent="0.25">
      <c r="A7" s="49" t="s">
        <v>24</v>
      </c>
      <c r="B7" s="39">
        <v>1468708538.7626414</v>
      </c>
      <c r="C7" s="39">
        <v>486592669.40809047</v>
      </c>
      <c r="D7" s="39">
        <v>582987116.61808455</v>
      </c>
      <c r="E7" s="39">
        <v>625639434.13741815</v>
      </c>
      <c r="F7" s="39">
        <v>179197221.22843546</v>
      </c>
      <c r="G7" s="39">
        <v>26366053.938132063</v>
      </c>
      <c r="H7" s="39"/>
      <c r="I7" s="39"/>
      <c r="J7" s="39">
        <v>127848326.07376562</v>
      </c>
      <c r="K7" s="39"/>
      <c r="L7" s="48">
        <f t="shared" si="0"/>
        <v>3497339360.1665683</v>
      </c>
    </row>
    <row r="8" spans="1:12" x14ac:dyDescent="0.25">
      <c r="A8" s="49" t="s">
        <v>74</v>
      </c>
      <c r="B8" s="39">
        <v>1537010849.596451</v>
      </c>
      <c r="C8" s="39">
        <v>516003169.31024611</v>
      </c>
      <c r="D8" s="39">
        <v>610597628.79221523</v>
      </c>
      <c r="E8" s="39">
        <v>680661628.96107626</v>
      </c>
      <c r="F8" s="39">
        <v>199561803.76931885</v>
      </c>
      <c r="G8" s="39">
        <v>32968175.615340587</v>
      </c>
      <c r="H8" s="39"/>
      <c r="I8" s="39"/>
      <c r="J8" s="39">
        <v>127583060.2032055</v>
      </c>
      <c r="K8" s="39"/>
      <c r="L8" s="48">
        <f t="shared" si="0"/>
        <v>3704386316.2478542</v>
      </c>
    </row>
    <row r="9" spans="1:12" x14ac:dyDescent="0.25">
      <c r="A9" s="49" t="s">
        <v>22</v>
      </c>
      <c r="B9" s="39">
        <v>1695389071.0558658</v>
      </c>
      <c r="C9" s="39">
        <v>579021145.74301672</v>
      </c>
      <c r="D9" s="39">
        <v>622402174.46648037</v>
      </c>
      <c r="E9" s="39">
        <v>677466982.78491616</v>
      </c>
      <c r="F9" s="39">
        <v>202985971.28212285</v>
      </c>
      <c r="G9" s="39">
        <v>37913168.26256983</v>
      </c>
      <c r="H9" s="39"/>
      <c r="I9" s="39"/>
      <c r="J9" s="39">
        <v>118180892.76536311</v>
      </c>
      <c r="K9" s="39"/>
      <c r="L9" s="48">
        <f t="shared" si="0"/>
        <v>3933359406.3603344</v>
      </c>
    </row>
    <row r="10" spans="1:12" x14ac:dyDescent="0.25">
      <c r="A10" s="49" t="s">
        <v>1</v>
      </c>
      <c r="B10" s="39">
        <v>1788033464.3715994</v>
      </c>
      <c r="C10" s="39">
        <v>619264516.24047875</v>
      </c>
      <c r="D10" s="39">
        <v>659759218.61262238</v>
      </c>
      <c r="E10" s="39">
        <v>653169626.79270935</v>
      </c>
      <c r="F10" s="39">
        <v>187041700.73993471</v>
      </c>
      <c r="G10" s="39">
        <v>45643981.118063115</v>
      </c>
      <c r="H10" s="39"/>
      <c r="I10" s="39"/>
      <c r="J10" s="39">
        <v>120074440.23394993</v>
      </c>
      <c r="K10" s="39"/>
      <c r="L10" s="48">
        <f t="shared" si="0"/>
        <v>4072986948.1093578</v>
      </c>
    </row>
    <row r="11" spans="1:12" x14ac:dyDescent="0.25">
      <c r="A11" s="49" t="s">
        <v>75</v>
      </c>
      <c r="B11" s="39">
        <v>1846969996.2387509</v>
      </c>
      <c r="C11" s="39">
        <v>619989657.6654315</v>
      </c>
      <c r="D11" s="39">
        <v>651618921.1064055</v>
      </c>
      <c r="E11" s="39">
        <v>633065513.76654327</v>
      </c>
      <c r="F11" s="39">
        <v>175883351.21228164</v>
      </c>
      <c r="G11" s="39">
        <v>71662504.129168883</v>
      </c>
      <c r="H11" s="39"/>
      <c r="I11" s="39"/>
      <c r="J11" s="39">
        <v>124345390.79142404</v>
      </c>
      <c r="K11" s="39"/>
      <c r="L11" s="48">
        <f t="shared" si="0"/>
        <v>4123535334.9100056</v>
      </c>
    </row>
    <row r="12" spans="1:12" x14ac:dyDescent="0.25">
      <c r="A12" s="49" t="s">
        <v>76</v>
      </c>
      <c r="B12" s="39">
        <v>1877304549.1653905</v>
      </c>
      <c r="C12" s="39">
        <v>614515654.50229704</v>
      </c>
      <c r="D12" s="39">
        <v>654642428.30781007</v>
      </c>
      <c r="E12" s="39">
        <v>619763856.33231235</v>
      </c>
      <c r="F12" s="39">
        <v>166936195.55130166</v>
      </c>
      <c r="G12" s="39">
        <v>91977926.49310872</v>
      </c>
      <c r="H12" s="39">
        <v>62781441.202143952</v>
      </c>
      <c r="I12" s="39">
        <v>20149078.055130169</v>
      </c>
      <c r="J12" s="39"/>
      <c r="K12" s="39">
        <v>2967119.8009188371</v>
      </c>
      <c r="L12" s="48">
        <f t="shared" si="0"/>
        <v>4111038249.4104133</v>
      </c>
    </row>
    <row r="13" spans="1:12" x14ac:dyDescent="0.25">
      <c r="A13" s="49" t="s">
        <v>23</v>
      </c>
      <c r="B13" s="39">
        <v>1924193642.8332512</v>
      </c>
      <c r="C13" s="39">
        <v>602950175.20167232</v>
      </c>
      <c r="D13" s="39">
        <v>636092724.05312335</v>
      </c>
      <c r="E13" s="39">
        <v>584857926.33792424</v>
      </c>
      <c r="F13" s="39">
        <v>171005938.97442204</v>
      </c>
      <c r="G13" s="39">
        <v>97793600.268076748</v>
      </c>
      <c r="H13" s="39">
        <v>69177017.722577468</v>
      </c>
      <c r="I13" s="39">
        <v>20794577.567634039</v>
      </c>
      <c r="J13" s="39"/>
      <c r="K13" s="39">
        <v>160551.66256763379</v>
      </c>
      <c r="L13" s="48">
        <f t="shared" si="0"/>
        <v>4107026154.6212492</v>
      </c>
    </row>
    <row r="14" spans="1:12" x14ac:dyDescent="0.25">
      <c r="A14" s="49" t="s">
        <v>2</v>
      </c>
      <c r="B14" s="39">
        <v>1972383293.8449366</v>
      </c>
      <c r="C14" s="39">
        <v>604100209.95492566</v>
      </c>
      <c r="D14" s="39">
        <v>636508000.42644227</v>
      </c>
      <c r="E14" s="39">
        <v>598588625.02382362</v>
      </c>
      <c r="F14" s="39">
        <v>178260444.84838665</v>
      </c>
      <c r="G14" s="39">
        <v>131059907.04749471</v>
      </c>
      <c r="H14" s="39">
        <v>82590732.654043347</v>
      </c>
      <c r="I14" s="39">
        <v>23091264.463302139</v>
      </c>
      <c r="J14" s="39"/>
      <c r="K14" s="39">
        <v>3750489.7177380924</v>
      </c>
      <c r="L14" s="48">
        <f t="shared" si="0"/>
        <v>4230332967.9810934</v>
      </c>
    </row>
    <row r="15" spans="1:12" x14ac:dyDescent="0.25">
      <c r="A15" s="49" t="s">
        <v>3</v>
      </c>
      <c r="B15" s="39">
        <v>1990775939.2413437</v>
      </c>
      <c r="C15" s="39">
        <v>628449665.20942056</v>
      </c>
      <c r="D15" s="39">
        <v>632730853.08158135</v>
      </c>
      <c r="E15" s="39">
        <v>589090843.45594716</v>
      </c>
      <c r="F15" s="39">
        <v>184157387.44440565</v>
      </c>
      <c r="G15" s="39">
        <v>139865064.43661323</v>
      </c>
      <c r="H15" s="39">
        <v>81366955.411949575</v>
      </c>
      <c r="I15" s="39">
        <v>24621426.268562082</v>
      </c>
      <c r="J15" s="39"/>
      <c r="K15" s="39">
        <v>3961731.8422406814</v>
      </c>
      <c r="L15" s="48">
        <f t="shared" si="0"/>
        <v>4275019866.3920641</v>
      </c>
    </row>
    <row r="16" spans="1:12" x14ac:dyDescent="0.25">
      <c r="A16" s="49" t="s">
        <v>4</v>
      </c>
      <c r="B16" s="39">
        <v>2094022925.9450188</v>
      </c>
      <c r="C16" s="39">
        <v>660846602.24834943</v>
      </c>
      <c r="D16" s="39">
        <v>635959559.8288424</v>
      </c>
      <c r="E16" s="39">
        <v>604683359.1603018</v>
      </c>
      <c r="F16" s="39">
        <v>182414577.36994433</v>
      </c>
      <c r="G16" s="39">
        <v>209094245.18243855</v>
      </c>
      <c r="H16" s="39">
        <v>67027679.826345861</v>
      </c>
      <c r="I16" s="39">
        <v>27858675.108187079</v>
      </c>
      <c r="J16" s="39"/>
      <c r="K16" s="39">
        <v>1994503.476781388</v>
      </c>
      <c r="L16" s="48">
        <f t="shared" si="0"/>
        <v>4483902128.1462088</v>
      </c>
    </row>
    <row r="17" spans="1:12" x14ac:dyDescent="0.25">
      <c r="A17" s="50" t="s">
        <v>5</v>
      </c>
      <c r="B17" s="39">
        <v>2251047584.7579131</v>
      </c>
      <c r="C17" s="39">
        <v>678868356.06515741</v>
      </c>
      <c r="D17" s="39">
        <v>626004218.97102606</v>
      </c>
      <c r="E17" s="39">
        <v>614904945.86826515</v>
      </c>
      <c r="F17" s="39">
        <v>191029028.1616101</v>
      </c>
      <c r="G17" s="39">
        <v>188270908.14877525</v>
      </c>
      <c r="H17" s="39">
        <v>68229772.945738539</v>
      </c>
      <c r="I17" s="39">
        <v>27761235.963570822</v>
      </c>
      <c r="J17" s="39"/>
      <c r="K17" s="39">
        <v>128125.29697697914</v>
      </c>
      <c r="L17" s="48">
        <f t="shared" si="0"/>
        <v>4646244176.1790333</v>
      </c>
    </row>
    <row r="18" spans="1:12" x14ac:dyDescent="0.25">
      <c r="A18" s="50" t="s">
        <v>6</v>
      </c>
      <c r="B18" s="39">
        <v>2254849678.1646595</v>
      </c>
      <c r="C18" s="39">
        <v>684171784.27634251</v>
      </c>
      <c r="D18" s="39">
        <v>630169310.4058286</v>
      </c>
      <c r="E18" s="39">
        <v>600443361.85663354</v>
      </c>
      <c r="F18" s="39">
        <v>188946080.45738283</v>
      </c>
      <c r="G18" s="39">
        <v>180883811.67356557</v>
      </c>
      <c r="H18" s="39">
        <v>73440041.578409135</v>
      </c>
      <c r="I18" s="39">
        <v>28870541.533017617</v>
      </c>
      <c r="J18" s="39"/>
      <c r="K18" s="39">
        <v>15930671.49292732</v>
      </c>
      <c r="L18" s="48">
        <f t="shared" si="0"/>
        <v>4657705281.4387665</v>
      </c>
    </row>
    <row r="19" spans="1:12" x14ac:dyDescent="0.25">
      <c r="A19" s="50" t="s">
        <v>7</v>
      </c>
      <c r="B19" s="39">
        <v>2171819703.769907</v>
      </c>
      <c r="C19" s="39">
        <v>670952899.20612407</v>
      </c>
      <c r="D19" s="39">
        <v>610167226.87183869</v>
      </c>
      <c r="E19" s="39">
        <v>576398714.69764972</v>
      </c>
      <c r="F19" s="39">
        <v>177913631.06057367</v>
      </c>
      <c r="G19" s="39">
        <v>186280536.29097128</v>
      </c>
      <c r="H19" s="39">
        <v>70397468.9618994</v>
      </c>
      <c r="I19" s="39">
        <v>33268271.418977123</v>
      </c>
      <c r="J19" s="39"/>
      <c r="K19" s="39">
        <v>2268887.6552228853</v>
      </c>
      <c r="L19" s="48">
        <f t="shared" si="0"/>
        <v>4499467339.9331636</v>
      </c>
    </row>
    <row r="20" spans="1:12" x14ac:dyDescent="0.25">
      <c r="A20" s="50" t="s">
        <v>8</v>
      </c>
      <c r="B20" s="39">
        <v>2168068762.6031609</v>
      </c>
      <c r="C20" s="39">
        <v>653241688.63207841</v>
      </c>
      <c r="D20" s="39">
        <v>613131240.64933598</v>
      </c>
      <c r="E20" s="39">
        <v>560585198.88329744</v>
      </c>
      <c r="F20" s="39">
        <v>184159483.1600796</v>
      </c>
      <c r="G20" s="39">
        <v>157251744.08698106</v>
      </c>
      <c r="H20" s="39">
        <v>67676093.793937087</v>
      </c>
      <c r="I20" s="39">
        <v>31039156.83634511</v>
      </c>
      <c r="J20" s="39"/>
      <c r="K20" s="39">
        <v>2486974.6071110866</v>
      </c>
      <c r="L20" s="48">
        <f t="shared" si="0"/>
        <v>4437640343.2523251</v>
      </c>
    </row>
    <row r="21" spans="1:12" x14ac:dyDescent="0.25">
      <c r="A21" s="49" t="s">
        <v>9</v>
      </c>
      <c r="B21" s="39">
        <v>2155782498.6641793</v>
      </c>
      <c r="C21" s="39">
        <v>663424349.26844597</v>
      </c>
      <c r="D21" s="39">
        <v>695601610.62309849</v>
      </c>
      <c r="E21" s="39">
        <v>574768436.6322875</v>
      </c>
      <c r="F21" s="39">
        <v>189862994.05515212</v>
      </c>
      <c r="G21" s="39">
        <v>149226390.07297236</v>
      </c>
      <c r="H21" s="39">
        <v>74414087.661659464</v>
      </c>
      <c r="I21" s="39">
        <v>32546841.771911323</v>
      </c>
      <c r="J21" s="39"/>
      <c r="K21" s="39">
        <v>3384340.035396379</v>
      </c>
      <c r="L21" s="48">
        <f t="shared" si="0"/>
        <v>4539011548.7851028</v>
      </c>
    </row>
    <row r="22" spans="1:12" x14ac:dyDescent="0.25">
      <c r="A22" s="49" t="s">
        <v>111</v>
      </c>
      <c r="B22" s="39">
        <v>2266280883.1915045</v>
      </c>
      <c r="C22" s="39">
        <v>643335646.27344656</v>
      </c>
      <c r="D22" s="39">
        <v>681495683.24720478</v>
      </c>
      <c r="E22" s="39">
        <v>587800554.91291714</v>
      </c>
      <c r="F22" s="39">
        <v>191013206.12309581</v>
      </c>
      <c r="G22" s="39">
        <v>125772008.33195363</v>
      </c>
      <c r="H22" s="39">
        <v>80797614.554242671</v>
      </c>
      <c r="I22" s="39">
        <v>30452638.618149843</v>
      </c>
      <c r="J22" s="39"/>
      <c r="K22" s="39">
        <v>18251866.849544697</v>
      </c>
      <c r="L22" s="48">
        <f t="shared" si="0"/>
        <v>4625200102.1020603</v>
      </c>
    </row>
    <row r="23" spans="1:12" x14ac:dyDescent="0.25">
      <c r="A23" s="49" t="s">
        <v>131</v>
      </c>
      <c r="B23" s="39">
        <v>2362540514.3027616</v>
      </c>
      <c r="C23" s="39">
        <v>622366009.62294888</v>
      </c>
      <c r="D23" s="39">
        <v>645814356.71033704</v>
      </c>
      <c r="E23" s="39">
        <v>596213849.66770911</v>
      </c>
      <c r="F23" s="39">
        <v>189677524.77569047</v>
      </c>
      <c r="G23" s="39">
        <v>146061958.45857024</v>
      </c>
      <c r="H23" s="39">
        <v>86013332.040292457</v>
      </c>
      <c r="I23" s="39">
        <v>30553846.630564578</v>
      </c>
      <c r="J23" s="39"/>
      <c r="K23" s="39">
        <v>12385309.518338749</v>
      </c>
      <c r="L23" s="48">
        <f t="shared" si="0"/>
        <v>4691626701.7272139</v>
      </c>
    </row>
    <row r="24" spans="1:12" x14ac:dyDescent="0.25">
      <c r="A24" s="49" t="s">
        <v>163</v>
      </c>
      <c r="B24" s="39">
        <v>2499695509.7400002</v>
      </c>
      <c r="C24" s="39">
        <v>643548024.13999987</v>
      </c>
      <c r="D24" s="39">
        <v>606738579.29999983</v>
      </c>
      <c r="E24" s="39">
        <v>626299979.94000006</v>
      </c>
      <c r="F24" s="39">
        <v>192779805.85999998</v>
      </c>
      <c r="G24" s="39">
        <v>120318117.31999998</v>
      </c>
      <c r="H24" s="39">
        <v>89804112.959999993</v>
      </c>
      <c r="I24" s="39">
        <v>29054974.329999994</v>
      </c>
      <c r="J24" s="39"/>
      <c r="K24" s="39">
        <v>24356288.980000004</v>
      </c>
      <c r="L24" s="48">
        <f t="shared" si="0"/>
        <v>4832595392.5699987</v>
      </c>
    </row>
    <row r="25" spans="1:12" x14ac:dyDescent="0.25">
      <c r="A25" s="49"/>
    </row>
    <row r="26" spans="1:12" x14ac:dyDescent="0.25">
      <c r="A26" s="77" t="s">
        <v>87</v>
      </c>
      <c r="B26" s="77"/>
      <c r="C26" s="77"/>
      <c r="D26" s="77"/>
      <c r="E26" s="77"/>
      <c r="F26" s="77"/>
      <c r="G26" s="77"/>
    </row>
    <row r="27" spans="1:12" x14ac:dyDescent="0.25">
      <c r="A27" s="77"/>
      <c r="B27" s="77"/>
      <c r="C27" s="77"/>
      <c r="D27" s="77"/>
      <c r="E27" s="77"/>
      <c r="F27" s="77"/>
      <c r="G27" s="77"/>
    </row>
    <row r="28" spans="1:12" x14ac:dyDescent="0.25">
      <c r="A28" s="12" t="s">
        <v>88</v>
      </c>
    </row>
  </sheetData>
  <mergeCells count="2">
    <mergeCell ref="A1:F1"/>
    <mergeCell ref="A26:G2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A2" sqref="A2"/>
    </sheetView>
  </sheetViews>
  <sheetFormatPr defaultColWidth="9.140625" defaultRowHeight="15" x14ac:dyDescent="0.25"/>
  <cols>
    <col min="1" max="1" width="14.5703125" style="2" bestFit="1" customWidth="1"/>
    <col min="2" max="2" width="13.140625" style="2" customWidth="1"/>
    <col min="3" max="3" width="17.85546875" style="2" customWidth="1"/>
    <col min="4" max="4" width="16.28515625" style="2" customWidth="1"/>
    <col min="5" max="5" width="16.5703125" style="2" customWidth="1"/>
    <col min="6" max="16384" width="9.140625" style="2"/>
  </cols>
  <sheetData>
    <row r="1" spans="1:5" s="4" customFormat="1" x14ac:dyDescent="0.25">
      <c r="A1" s="74" t="s">
        <v>204</v>
      </c>
      <c r="B1" s="74"/>
      <c r="C1" s="74"/>
      <c r="D1" s="74"/>
      <c r="E1" s="74"/>
    </row>
    <row r="2" spans="1:5" s="4" customFormat="1" x14ac:dyDescent="0.25">
      <c r="A2" s="27"/>
      <c r="B2" s="27"/>
      <c r="C2" s="27"/>
      <c r="D2" s="27"/>
      <c r="E2" s="27"/>
    </row>
    <row r="3" spans="1:5" s="4" customFormat="1" x14ac:dyDescent="0.25">
      <c r="A3" s="17" t="s">
        <v>0</v>
      </c>
      <c r="B3" s="18" t="s">
        <v>56</v>
      </c>
      <c r="C3" s="18" t="s">
        <v>57</v>
      </c>
      <c r="D3" s="18" t="s">
        <v>58</v>
      </c>
      <c r="E3" s="18" t="s">
        <v>54</v>
      </c>
    </row>
    <row r="4" spans="1:5" x14ac:dyDescent="0.25">
      <c r="A4" s="8" t="s">
        <v>59</v>
      </c>
      <c r="B4" s="11">
        <v>3508135277.6187754</v>
      </c>
      <c r="C4" s="11">
        <v>19669374090.068691</v>
      </c>
      <c r="D4" s="11">
        <v>14492032032.655983</v>
      </c>
      <c r="E4" s="11">
        <v>37669541400.343445</v>
      </c>
    </row>
    <row r="5" spans="1:5" x14ac:dyDescent="0.25">
      <c r="A5" s="8" t="s">
        <v>60</v>
      </c>
      <c r="B5" s="11">
        <v>3715121807.2625694</v>
      </c>
      <c r="C5" s="11">
        <v>21871471616.371506</v>
      </c>
      <c r="D5" s="11">
        <v>15584844773.865921</v>
      </c>
      <c r="E5" s="11">
        <v>41171438197.5</v>
      </c>
    </row>
    <row r="6" spans="1:5" x14ac:dyDescent="0.25">
      <c r="A6" s="8" t="s">
        <v>61</v>
      </c>
      <c r="B6" s="11">
        <v>3850465013.6017408</v>
      </c>
      <c r="C6" s="11">
        <v>23104120649.045155</v>
      </c>
      <c r="D6" s="11">
        <v>16552234550.15778</v>
      </c>
      <c r="E6" s="11">
        <v>43506820212.804672</v>
      </c>
    </row>
    <row r="7" spans="1:5" x14ac:dyDescent="0.25">
      <c r="A7" s="8" t="s">
        <v>62</v>
      </c>
      <c r="B7" s="11">
        <v>3913931299.6294336</v>
      </c>
      <c r="C7" s="11">
        <v>24165240184.391212</v>
      </c>
      <c r="D7" s="11">
        <v>17358169113.160404</v>
      </c>
      <c r="E7" s="11">
        <v>45437340597.181053</v>
      </c>
    </row>
    <row r="8" spans="1:5" x14ac:dyDescent="0.25">
      <c r="A8" s="8" t="s">
        <v>63</v>
      </c>
      <c r="B8" s="11">
        <v>3928602986.2174578</v>
      </c>
      <c r="C8" s="11">
        <v>23706879683.828484</v>
      </c>
      <c r="D8" s="11">
        <v>17294408722.947933</v>
      </c>
      <c r="E8" s="11">
        <v>44929891392.993874</v>
      </c>
    </row>
    <row r="9" spans="1:5" x14ac:dyDescent="0.25">
      <c r="A9" s="8" t="s">
        <v>64</v>
      </c>
      <c r="B9" s="11">
        <v>3936030782.0954251</v>
      </c>
      <c r="C9" s="11">
        <v>23815878202.820953</v>
      </c>
      <c r="D9" s="11">
        <v>17245824800.585342</v>
      </c>
      <c r="E9" s="11">
        <v>44997733785.501717</v>
      </c>
    </row>
    <row r="10" spans="1:5" x14ac:dyDescent="0.25">
      <c r="A10" s="8" t="s">
        <v>65</v>
      </c>
      <c r="B10" s="11">
        <v>4222449813.2230458</v>
      </c>
      <c r="C10" s="11">
        <v>25212251257.818901</v>
      </c>
      <c r="D10" s="11">
        <v>17658127903.145187</v>
      </c>
      <c r="E10" s="11">
        <v>47092828974.187134</v>
      </c>
    </row>
    <row r="11" spans="1:5" x14ac:dyDescent="0.25">
      <c r="A11" s="8" t="s">
        <v>66</v>
      </c>
      <c r="B11" s="11">
        <v>4356773845.8428288</v>
      </c>
      <c r="C11" s="11">
        <v>26005804081.863834</v>
      </c>
      <c r="D11" s="11">
        <v>17945364587.455433</v>
      </c>
      <c r="E11" s="11">
        <v>48307942515.162094</v>
      </c>
    </row>
    <row r="12" spans="1:5" x14ac:dyDescent="0.25">
      <c r="A12" s="8" t="s">
        <v>67</v>
      </c>
      <c r="B12" s="11">
        <v>5538087400.736042</v>
      </c>
      <c r="C12" s="11">
        <v>29999027395.359051</v>
      </c>
      <c r="D12" s="11">
        <v>19188863452.719009</v>
      </c>
      <c r="E12" s="11">
        <v>54725978248.814102</v>
      </c>
    </row>
    <row r="13" spans="1:5" x14ac:dyDescent="0.25">
      <c r="A13" s="8" t="s">
        <v>68</v>
      </c>
      <c r="B13" s="11">
        <v>5649343851.5524731</v>
      </c>
      <c r="C13" s="11">
        <v>31129611864.680904</v>
      </c>
      <c r="D13" s="11">
        <v>20270580949.827957</v>
      </c>
      <c r="E13" s="11">
        <v>57049536666.061333</v>
      </c>
    </row>
    <row r="14" spans="1:5" x14ac:dyDescent="0.25">
      <c r="A14" s="8" t="s">
        <v>69</v>
      </c>
      <c r="B14" s="11">
        <v>5608817965.7542715</v>
      </c>
      <c r="C14" s="11">
        <v>30480694625.313652</v>
      </c>
      <c r="D14" s="11">
        <v>19818778306.526211</v>
      </c>
      <c r="E14" s="11">
        <v>55908290897.594131</v>
      </c>
    </row>
    <row r="15" spans="1:5" x14ac:dyDescent="0.25">
      <c r="A15" s="8" t="s">
        <v>70</v>
      </c>
      <c r="B15" s="11">
        <v>5439165796.9003992</v>
      </c>
      <c r="C15" s="11">
        <v>30374742004.235558</v>
      </c>
      <c r="D15" s="11">
        <v>19629598195.457458</v>
      </c>
      <c r="E15" s="11">
        <v>55443505996.593414</v>
      </c>
    </row>
    <row r="16" spans="1:5" x14ac:dyDescent="0.25">
      <c r="A16" s="8" t="s">
        <v>71</v>
      </c>
      <c r="B16" s="11">
        <v>5131591248.6057177</v>
      </c>
      <c r="C16" s="11">
        <v>30065514138.990524</v>
      </c>
      <c r="D16" s="11">
        <v>19389158531.270084</v>
      </c>
      <c r="E16" s="11">
        <v>54586263918.866325</v>
      </c>
    </row>
    <row r="17" spans="1:5" s="4" customFormat="1" x14ac:dyDescent="0.25">
      <c r="A17" s="30" t="s">
        <v>110</v>
      </c>
      <c r="B17" s="11">
        <v>5360551766.334383</v>
      </c>
      <c r="C17" s="11">
        <v>30049357318.176483</v>
      </c>
      <c r="D17" s="11">
        <v>19816796738.63768</v>
      </c>
      <c r="E17" s="11">
        <v>55226705823.148544</v>
      </c>
    </row>
    <row r="18" spans="1:5" s="4" customFormat="1" x14ac:dyDescent="0.25">
      <c r="A18" s="30" t="s">
        <v>132</v>
      </c>
      <c r="B18" s="11">
        <v>5609580150.5153141</v>
      </c>
      <c r="C18" s="11">
        <v>30371248512.640728</v>
      </c>
      <c r="D18" s="11">
        <v>19558925604.288078</v>
      </c>
      <c r="E18" s="11">
        <v>55539754267.444122</v>
      </c>
    </row>
    <row r="19" spans="1:5" s="4" customFormat="1" x14ac:dyDescent="0.25">
      <c r="A19" s="30" t="s">
        <v>165</v>
      </c>
      <c r="B19" s="11">
        <v>5682490222.5</v>
      </c>
      <c r="C19" s="11">
        <v>30806092626.196182</v>
      </c>
      <c r="D19" s="11">
        <v>21992018430.993095</v>
      </c>
      <c r="E19" s="11">
        <v>58480601279.689278</v>
      </c>
    </row>
    <row r="20" spans="1:5" s="4" customFormat="1" x14ac:dyDescent="0.25">
      <c r="A20" s="8"/>
      <c r="B20" s="11"/>
      <c r="C20" s="11"/>
      <c r="D20" s="11"/>
      <c r="E20" s="11"/>
    </row>
    <row r="21" spans="1:5" s="4" customFormat="1" x14ac:dyDescent="0.25">
      <c r="A21" s="17" t="s">
        <v>0</v>
      </c>
      <c r="B21" s="18" t="s">
        <v>56</v>
      </c>
      <c r="C21" s="18" t="s">
        <v>57</v>
      </c>
      <c r="D21" s="18" t="s">
        <v>58</v>
      </c>
    </row>
    <row r="22" spans="1:5" x14ac:dyDescent="0.25">
      <c r="A22" s="8" t="s">
        <v>59</v>
      </c>
      <c r="B22" s="7">
        <v>9.3129227147607116E-2</v>
      </c>
      <c r="C22" s="7">
        <v>0.52215592117320964</v>
      </c>
      <c r="D22" s="7">
        <v>0.38471485167918323</v>
      </c>
    </row>
    <row r="23" spans="1:5" x14ac:dyDescent="0.25">
      <c r="A23" s="8" t="s">
        <v>60</v>
      </c>
      <c r="B23" s="7">
        <v>9.023541488740508E-2</v>
      </c>
      <c r="C23" s="7">
        <v>0.53122923497240326</v>
      </c>
      <c r="D23" s="7">
        <v>0.37853535014019163</v>
      </c>
    </row>
    <row r="24" spans="1:5" x14ac:dyDescent="0.25">
      <c r="A24" s="8" t="s">
        <v>61</v>
      </c>
      <c r="B24" s="7">
        <v>8.8502561087387729E-2</v>
      </c>
      <c r="C24" s="7">
        <v>0.53104594948645056</v>
      </c>
      <c r="D24" s="7">
        <v>0.38045148942616175</v>
      </c>
    </row>
    <row r="25" spans="1:5" x14ac:dyDescent="0.25">
      <c r="A25" s="8" t="s">
        <v>62</v>
      </c>
      <c r="B25" s="7">
        <v>8.613909282957144E-2</v>
      </c>
      <c r="C25" s="7">
        <v>0.53183658785458132</v>
      </c>
      <c r="D25" s="7">
        <v>0.38202431931584724</v>
      </c>
    </row>
    <row r="26" spans="1:5" x14ac:dyDescent="0.25">
      <c r="A26" s="8" t="s">
        <v>63</v>
      </c>
      <c r="B26" s="7">
        <v>8.7438515082412668E-2</v>
      </c>
      <c r="C26" s="7">
        <v>0.52764159780553588</v>
      </c>
      <c r="D26" s="7">
        <v>0.38491988711205144</v>
      </c>
    </row>
    <row r="27" spans="1:5" x14ac:dyDescent="0.25">
      <c r="A27" s="8" t="s">
        <v>64</v>
      </c>
      <c r="B27" s="7">
        <v>8.7471755819036726E-2</v>
      </c>
      <c r="C27" s="7">
        <v>0.52926839196720687</v>
      </c>
      <c r="D27" s="7">
        <v>0.38325985221375636</v>
      </c>
    </row>
    <row r="28" spans="1:5" x14ac:dyDescent="0.25">
      <c r="A28" s="8" t="s">
        <v>65</v>
      </c>
      <c r="B28" s="7">
        <v>8.9662267168903478E-2</v>
      </c>
      <c r="C28" s="7">
        <v>0.53537346995310953</v>
      </c>
      <c r="D28" s="7">
        <v>0.37496426287798701</v>
      </c>
    </row>
    <row r="29" spans="1:5" x14ac:dyDescent="0.25">
      <c r="A29" s="8" t="s">
        <v>66</v>
      </c>
      <c r="B29" s="7">
        <v>9.0187526501990786E-2</v>
      </c>
      <c r="C29" s="7">
        <v>0.53833392042522954</v>
      </c>
      <c r="D29" s="7">
        <v>0.37147855307277966</v>
      </c>
    </row>
    <row r="30" spans="1:5" x14ac:dyDescent="0.25">
      <c r="A30" s="8" t="s">
        <v>67</v>
      </c>
      <c r="B30" s="7">
        <v>0.10119668168482764</v>
      </c>
      <c r="C30" s="7">
        <v>0.54816795158904486</v>
      </c>
      <c r="D30" s="7">
        <v>0.3506353667261275</v>
      </c>
    </row>
    <row r="31" spans="1:5" x14ac:dyDescent="0.25">
      <c r="A31" s="8" t="s">
        <v>68</v>
      </c>
      <c r="B31" s="7">
        <v>9.9025236341897541E-2</v>
      </c>
      <c r="C31" s="7">
        <v>0.54565932843412301</v>
      </c>
      <c r="D31" s="7">
        <v>0.35531543522397946</v>
      </c>
    </row>
    <row r="32" spans="1:5" x14ac:dyDescent="0.25">
      <c r="A32" s="8" t="s">
        <v>69</v>
      </c>
      <c r="B32" s="7">
        <v>0.1003217568576333</v>
      </c>
      <c r="C32" s="7">
        <v>0.5451909571184067</v>
      </c>
      <c r="D32" s="7">
        <v>0.35448728602396001</v>
      </c>
    </row>
    <row r="33" spans="1:5" x14ac:dyDescent="0.25">
      <c r="A33" s="8" t="s">
        <v>70</v>
      </c>
      <c r="B33" s="7">
        <v>9.8102847197913401E-2</v>
      </c>
      <c r="C33" s="7">
        <v>0.5478503110193258</v>
      </c>
      <c r="D33" s="7">
        <v>0.3540468417827608</v>
      </c>
    </row>
    <row r="34" spans="1:5" x14ac:dyDescent="0.25">
      <c r="A34" s="8" t="s">
        <v>71</v>
      </c>
      <c r="B34" s="7">
        <v>9.4008838125155439E-2</v>
      </c>
      <c r="C34" s="7">
        <v>0.55078900771956218</v>
      </c>
      <c r="D34" s="7">
        <v>0.35520215415528233</v>
      </c>
    </row>
    <row r="35" spans="1:5" x14ac:dyDescent="0.25">
      <c r="A35" s="30" t="s">
        <v>110</v>
      </c>
      <c r="B35" s="7">
        <v>9.7064485133340719E-2</v>
      </c>
      <c r="C35" s="7">
        <v>0.54410917454325414</v>
      </c>
      <c r="D35" s="7">
        <v>0.3588263403234051</v>
      </c>
    </row>
    <row r="36" spans="1:5" s="4" customFormat="1" x14ac:dyDescent="0.25">
      <c r="A36" s="30" t="s">
        <v>132</v>
      </c>
      <c r="B36" s="7">
        <v>0.10100116978377588</v>
      </c>
      <c r="C36" s="7">
        <v>0.54683800663560944</v>
      </c>
      <c r="D36" s="7">
        <v>0.35216082358061468</v>
      </c>
    </row>
    <row r="37" spans="1:5" s="4" customFormat="1" x14ac:dyDescent="0.25">
      <c r="A37" s="30" t="s">
        <v>165</v>
      </c>
      <c r="B37" s="7">
        <v>9.7168806376031036E-2</v>
      </c>
      <c r="C37" s="7">
        <v>0.52677455347736568</v>
      </c>
      <c r="D37" s="7">
        <v>0.37605664014660323</v>
      </c>
    </row>
    <row r="38" spans="1:5" s="4" customFormat="1" x14ac:dyDescent="0.25">
      <c r="A38" s="30"/>
    </row>
    <row r="39" spans="1:5" x14ac:dyDescent="0.25">
      <c r="A39" s="75" t="s">
        <v>72</v>
      </c>
      <c r="B39" s="75"/>
      <c r="C39" s="75"/>
      <c r="D39" s="75"/>
      <c r="E39" s="75"/>
    </row>
    <row r="40" spans="1:5" x14ac:dyDescent="0.25">
      <c r="A40" s="75"/>
      <c r="B40" s="75"/>
      <c r="C40" s="75"/>
      <c r="D40" s="75"/>
      <c r="E40" s="75"/>
    </row>
    <row r="41" spans="1:5" x14ac:dyDescent="0.25">
      <c r="A41" s="4" t="s">
        <v>43</v>
      </c>
    </row>
  </sheetData>
  <mergeCells count="2">
    <mergeCell ref="A1:E1"/>
    <mergeCell ref="A39:E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E28" sqref="E28"/>
    </sheetView>
  </sheetViews>
  <sheetFormatPr defaultRowHeight="15" x14ac:dyDescent="0.25"/>
  <cols>
    <col min="1" max="1" width="11" customWidth="1"/>
    <col min="3" max="3" width="20.28515625" customWidth="1"/>
    <col min="4" max="4" width="13.85546875" customWidth="1"/>
    <col min="5" max="5" width="12" bestFit="1" customWidth="1"/>
  </cols>
  <sheetData>
    <row r="1" spans="1:11" s="4" customFormat="1" ht="15" customHeight="1" x14ac:dyDescent="0.25">
      <c r="A1" s="78" t="s">
        <v>166</v>
      </c>
      <c r="B1" s="78"/>
      <c r="C1" s="78"/>
      <c r="D1" s="78"/>
      <c r="E1" s="78"/>
      <c r="F1" s="78"/>
      <c r="G1" s="78"/>
      <c r="H1" s="78"/>
      <c r="I1" s="78"/>
      <c r="J1" s="78"/>
      <c r="K1" s="78"/>
    </row>
    <row r="2" spans="1:11" s="4" customFormat="1" ht="15" customHeight="1" x14ac:dyDescent="0.25">
      <c r="A2" s="28"/>
      <c r="B2" s="28"/>
      <c r="C2" s="28"/>
      <c r="D2" s="28"/>
      <c r="E2" s="28"/>
      <c r="F2" s="28"/>
      <c r="G2" s="28"/>
      <c r="H2" s="28"/>
      <c r="I2" s="28"/>
      <c r="J2" s="28"/>
      <c r="K2" s="28"/>
    </row>
    <row r="3" spans="1:11" s="4" customFormat="1" x14ac:dyDescent="0.25">
      <c r="A3" s="17" t="s">
        <v>0</v>
      </c>
      <c r="B3" s="18" t="s">
        <v>56</v>
      </c>
      <c r="C3" s="18" t="s">
        <v>89</v>
      </c>
      <c r="D3" s="18" t="s">
        <v>90</v>
      </c>
    </row>
    <row r="4" spans="1:11" x14ac:dyDescent="0.25">
      <c r="A4" s="4" t="s">
        <v>76</v>
      </c>
      <c r="B4" s="11">
        <v>433000</v>
      </c>
      <c r="C4" s="11">
        <v>233000</v>
      </c>
      <c r="D4" s="11">
        <v>409000</v>
      </c>
    </row>
    <row r="5" spans="1:11" x14ac:dyDescent="0.25">
      <c r="A5" s="4" t="s">
        <v>23</v>
      </c>
      <c r="B5" s="11">
        <v>422000</v>
      </c>
      <c r="C5" s="11">
        <v>228000</v>
      </c>
      <c r="D5" s="11">
        <v>407000</v>
      </c>
    </row>
    <row r="6" spans="1:11" x14ac:dyDescent="0.25">
      <c r="A6" s="4" t="s">
        <v>2</v>
      </c>
      <c r="B6" s="11">
        <v>428000</v>
      </c>
      <c r="C6" s="11">
        <v>242000</v>
      </c>
      <c r="D6" s="11">
        <v>411000</v>
      </c>
    </row>
    <row r="7" spans="1:11" x14ac:dyDescent="0.25">
      <c r="A7" s="4" t="s">
        <v>3</v>
      </c>
      <c r="B7" s="11">
        <v>427000</v>
      </c>
      <c r="C7" s="11">
        <v>250000</v>
      </c>
      <c r="D7" s="11">
        <v>417000</v>
      </c>
    </row>
    <row r="8" spans="1:11" x14ac:dyDescent="0.25">
      <c r="A8" s="4" t="s">
        <v>4</v>
      </c>
      <c r="B8" s="11">
        <v>515000</v>
      </c>
      <c r="C8" s="11">
        <v>285000</v>
      </c>
      <c r="D8" s="11">
        <v>449000</v>
      </c>
    </row>
    <row r="9" spans="1:11" x14ac:dyDescent="0.25">
      <c r="A9" s="4" t="s">
        <v>5</v>
      </c>
      <c r="B9" s="11">
        <v>540000</v>
      </c>
      <c r="C9" s="11">
        <v>297000</v>
      </c>
      <c r="D9" s="11">
        <v>477000</v>
      </c>
    </row>
    <row r="10" spans="1:11" x14ac:dyDescent="0.25">
      <c r="A10" s="4" t="s">
        <v>6</v>
      </c>
      <c r="B10" s="11">
        <v>556000</v>
      </c>
      <c r="C10" s="11">
        <v>299000</v>
      </c>
      <c r="D10" s="11">
        <v>459000</v>
      </c>
    </row>
    <row r="11" spans="1:11" x14ac:dyDescent="0.25">
      <c r="A11" s="21" t="s">
        <v>7</v>
      </c>
      <c r="B11" s="11">
        <v>545000</v>
      </c>
      <c r="C11" s="11">
        <v>299000</v>
      </c>
      <c r="D11" s="11">
        <v>438000</v>
      </c>
    </row>
    <row r="12" spans="1:11" x14ac:dyDescent="0.25">
      <c r="A12" s="4" t="s">
        <v>8</v>
      </c>
      <c r="B12" s="11">
        <v>541000</v>
      </c>
      <c r="C12" s="11">
        <v>291000</v>
      </c>
      <c r="D12" s="11">
        <v>431000</v>
      </c>
    </row>
    <row r="13" spans="1:11" s="4" customFormat="1" x14ac:dyDescent="0.25">
      <c r="A13" s="4" t="s">
        <v>9</v>
      </c>
      <c r="B13" s="11">
        <v>542000</v>
      </c>
      <c r="C13" s="11">
        <v>297000</v>
      </c>
      <c r="D13" s="11">
        <v>433000</v>
      </c>
    </row>
    <row r="14" spans="1:11" s="4" customFormat="1" x14ac:dyDescent="0.25">
      <c r="A14" s="4" t="s">
        <v>111</v>
      </c>
      <c r="B14" s="11">
        <v>544000</v>
      </c>
      <c r="C14" s="11">
        <v>289000</v>
      </c>
      <c r="D14" s="11">
        <v>432000</v>
      </c>
    </row>
    <row r="15" spans="1:11" x14ac:dyDescent="0.25">
      <c r="A15" s="4" t="s">
        <v>131</v>
      </c>
      <c r="B15" s="11">
        <v>534000</v>
      </c>
      <c r="C15" s="11">
        <v>290000</v>
      </c>
      <c r="D15" s="11">
        <v>511000</v>
      </c>
    </row>
    <row r="16" spans="1:11" x14ac:dyDescent="0.25">
      <c r="A16" s="75" t="s">
        <v>72</v>
      </c>
      <c r="B16" s="75"/>
      <c r="C16" s="75"/>
      <c r="D16" s="75"/>
      <c r="E16" s="75"/>
      <c r="F16" s="75"/>
      <c r="G16" s="75"/>
    </row>
    <row r="17" spans="1:7" x14ac:dyDescent="0.25">
      <c r="A17" s="75"/>
      <c r="B17" s="75"/>
      <c r="C17" s="75"/>
      <c r="D17" s="75"/>
      <c r="E17" s="75"/>
      <c r="F17" s="75"/>
      <c r="G17" s="75"/>
    </row>
    <row r="18" spans="1:7" ht="15" customHeight="1" x14ac:dyDescent="0.25">
      <c r="A18" s="76" t="s">
        <v>167</v>
      </c>
      <c r="B18" s="76"/>
      <c r="C18" s="76"/>
      <c r="D18" s="76"/>
      <c r="E18" s="76"/>
      <c r="F18" s="76"/>
      <c r="G18" s="76"/>
    </row>
  </sheetData>
  <mergeCells count="3">
    <mergeCell ref="A1:K1"/>
    <mergeCell ref="A16:G17"/>
    <mergeCell ref="A18:G1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workbookViewId="0">
      <selection activeCell="A31" sqref="A31"/>
    </sheetView>
  </sheetViews>
  <sheetFormatPr defaultColWidth="9.140625" defaultRowHeight="15" x14ac:dyDescent="0.25"/>
  <cols>
    <col min="1" max="1" width="14.85546875" style="4" customWidth="1"/>
    <col min="2" max="3" width="22.5703125" style="4" customWidth="1"/>
    <col min="4" max="4" width="8.42578125" style="4" customWidth="1"/>
    <col min="5" max="16384" width="9.140625" style="4"/>
  </cols>
  <sheetData>
    <row r="1" spans="1:8" x14ac:dyDescent="0.25">
      <c r="A1" s="78" t="s">
        <v>168</v>
      </c>
      <c r="B1" s="78"/>
      <c r="C1" s="78"/>
      <c r="D1" s="78"/>
      <c r="E1" s="78"/>
      <c r="F1" s="78"/>
      <c r="G1" s="78"/>
      <c r="H1" s="78"/>
    </row>
    <row r="2" spans="1:8" x14ac:dyDescent="0.25">
      <c r="A2" s="53"/>
      <c r="B2" s="53"/>
      <c r="C2" s="53"/>
      <c r="D2" s="53"/>
    </row>
    <row r="3" spans="1:8" x14ac:dyDescent="0.25">
      <c r="A3" s="6" t="s">
        <v>104</v>
      </c>
      <c r="B3" s="6" t="s">
        <v>169</v>
      </c>
      <c r="C3" s="6" t="s">
        <v>195</v>
      </c>
    </row>
    <row r="4" spans="1:8" x14ac:dyDescent="0.25">
      <c r="A4" s="4" t="s">
        <v>170</v>
      </c>
      <c r="B4" s="11">
        <v>9</v>
      </c>
      <c r="C4" s="11">
        <f>B4</f>
        <v>9</v>
      </c>
    </row>
    <row r="5" spans="1:8" x14ac:dyDescent="0.25">
      <c r="A5" s="4" t="s">
        <v>171</v>
      </c>
      <c r="B5" s="11">
        <v>13</v>
      </c>
      <c r="C5" s="11">
        <f>C4+B5</f>
        <v>22</v>
      </c>
    </row>
    <row r="6" spans="1:8" x14ac:dyDescent="0.25">
      <c r="A6" s="4" t="s">
        <v>172</v>
      </c>
      <c r="B6" s="11">
        <v>22</v>
      </c>
      <c r="C6" s="11">
        <f t="shared" ref="C6:C27" si="0">C5+B6</f>
        <v>44</v>
      </c>
    </row>
    <row r="7" spans="1:8" x14ac:dyDescent="0.25">
      <c r="A7" s="4" t="s">
        <v>173</v>
      </c>
      <c r="B7" s="11">
        <v>18</v>
      </c>
      <c r="C7" s="11">
        <f t="shared" si="0"/>
        <v>62</v>
      </c>
    </row>
    <row r="8" spans="1:8" x14ac:dyDescent="0.25">
      <c r="A8" s="4" t="s">
        <v>174</v>
      </c>
      <c r="B8" s="11">
        <v>28</v>
      </c>
      <c r="C8" s="11">
        <f t="shared" si="0"/>
        <v>90</v>
      </c>
    </row>
    <row r="9" spans="1:8" x14ac:dyDescent="0.25">
      <c r="A9" s="4" t="s">
        <v>175</v>
      </c>
      <c r="B9" s="11">
        <v>13</v>
      </c>
      <c r="C9" s="11">
        <f t="shared" si="0"/>
        <v>103</v>
      </c>
    </row>
    <row r="10" spans="1:8" x14ac:dyDescent="0.25">
      <c r="A10" s="4" t="s">
        <v>176</v>
      </c>
      <c r="B10" s="11">
        <v>72</v>
      </c>
      <c r="C10" s="11">
        <f t="shared" si="0"/>
        <v>175</v>
      </c>
    </row>
    <row r="11" spans="1:8" x14ac:dyDescent="0.25">
      <c r="A11" s="4" t="s">
        <v>177</v>
      </c>
      <c r="B11" s="11">
        <v>310</v>
      </c>
      <c r="C11" s="11">
        <f t="shared" si="0"/>
        <v>485</v>
      </c>
    </row>
    <row r="12" spans="1:8" x14ac:dyDescent="0.25">
      <c r="A12" s="4" t="s">
        <v>178</v>
      </c>
      <c r="B12" s="11">
        <v>1703</v>
      </c>
      <c r="C12" s="11">
        <f t="shared" si="0"/>
        <v>2188</v>
      </c>
    </row>
    <row r="13" spans="1:8" x14ac:dyDescent="0.25">
      <c r="A13" s="4" t="s">
        <v>179</v>
      </c>
      <c r="B13" s="11">
        <v>1153</v>
      </c>
      <c r="C13" s="11">
        <f t="shared" si="0"/>
        <v>3341</v>
      </c>
    </row>
    <row r="14" spans="1:8" x14ac:dyDescent="0.25">
      <c r="A14" s="4" t="s">
        <v>180</v>
      </c>
      <c r="B14" s="11">
        <v>4775</v>
      </c>
      <c r="C14" s="11">
        <f t="shared" si="0"/>
        <v>8116</v>
      </c>
    </row>
    <row r="15" spans="1:8" x14ac:dyDescent="0.25">
      <c r="A15" s="4" t="s">
        <v>181</v>
      </c>
      <c r="B15" s="11">
        <v>5073</v>
      </c>
      <c r="C15" s="11">
        <f t="shared" si="0"/>
        <v>13189</v>
      </c>
    </row>
    <row r="16" spans="1:8" x14ac:dyDescent="0.25">
      <c r="A16" s="4" t="s">
        <v>182</v>
      </c>
      <c r="B16" s="11">
        <v>4704</v>
      </c>
      <c r="C16" s="11">
        <f t="shared" si="0"/>
        <v>17893</v>
      </c>
    </row>
    <row r="17" spans="1:3" x14ac:dyDescent="0.25">
      <c r="A17" s="4" t="s">
        <v>183</v>
      </c>
      <c r="B17" s="11">
        <v>5356</v>
      </c>
      <c r="C17" s="11">
        <f t="shared" si="0"/>
        <v>23249</v>
      </c>
    </row>
    <row r="18" spans="1:3" x14ac:dyDescent="0.25">
      <c r="A18" s="4" t="s">
        <v>184</v>
      </c>
      <c r="B18" s="11">
        <v>6796</v>
      </c>
      <c r="C18" s="11">
        <f t="shared" si="0"/>
        <v>30045</v>
      </c>
    </row>
    <row r="19" spans="1:3" x14ac:dyDescent="0.25">
      <c r="A19" s="4" t="s">
        <v>185</v>
      </c>
      <c r="B19" s="11">
        <v>6225</v>
      </c>
      <c r="C19" s="11">
        <f t="shared" si="0"/>
        <v>36270</v>
      </c>
    </row>
    <row r="20" spans="1:3" x14ac:dyDescent="0.25">
      <c r="A20" s="4" t="s">
        <v>186</v>
      </c>
      <c r="B20" s="11">
        <v>7454</v>
      </c>
      <c r="C20" s="11">
        <f t="shared" si="0"/>
        <v>43724</v>
      </c>
    </row>
    <row r="21" spans="1:3" x14ac:dyDescent="0.25">
      <c r="A21" s="4" t="s">
        <v>187</v>
      </c>
      <c r="B21" s="11">
        <v>6569</v>
      </c>
      <c r="C21" s="11">
        <f t="shared" si="0"/>
        <v>50293</v>
      </c>
    </row>
    <row r="22" spans="1:3" x14ac:dyDescent="0.25">
      <c r="A22" s="4" t="s">
        <v>188</v>
      </c>
      <c r="B22" s="11">
        <v>11306</v>
      </c>
      <c r="C22" s="11">
        <f t="shared" si="0"/>
        <v>61599</v>
      </c>
    </row>
    <row r="23" spans="1:3" x14ac:dyDescent="0.25">
      <c r="A23" s="4" t="s">
        <v>189</v>
      </c>
      <c r="B23" s="11">
        <v>11508</v>
      </c>
      <c r="C23" s="11">
        <f t="shared" si="0"/>
        <v>73107</v>
      </c>
    </row>
    <row r="24" spans="1:3" x14ac:dyDescent="0.25">
      <c r="A24" s="4" t="s">
        <v>190</v>
      </c>
      <c r="B24" s="11">
        <v>14052</v>
      </c>
      <c r="C24" s="11">
        <f t="shared" si="0"/>
        <v>87159</v>
      </c>
    </row>
    <row r="25" spans="1:3" x14ac:dyDescent="0.25">
      <c r="A25" s="4" t="s">
        <v>191</v>
      </c>
      <c r="B25" s="11">
        <v>23050</v>
      </c>
      <c r="C25" s="11">
        <f t="shared" si="0"/>
        <v>110209</v>
      </c>
    </row>
    <row r="26" spans="1:3" x14ac:dyDescent="0.25">
      <c r="A26" s="4" t="s">
        <v>192</v>
      </c>
      <c r="B26" s="11">
        <v>33761</v>
      </c>
      <c r="C26" s="11">
        <f t="shared" si="0"/>
        <v>143970</v>
      </c>
    </row>
    <row r="27" spans="1:3" x14ac:dyDescent="0.25">
      <c r="A27" s="4" t="s">
        <v>193</v>
      </c>
      <c r="B27" s="11">
        <v>58791</v>
      </c>
      <c r="C27" s="11">
        <f t="shared" si="0"/>
        <v>202761</v>
      </c>
    </row>
    <row r="28" spans="1:3" x14ac:dyDescent="0.25">
      <c r="A28" s="4" t="s">
        <v>194</v>
      </c>
      <c r="B28" s="11">
        <v>15937</v>
      </c>
      <c r="C28" s="11">
        <f>C27+B28</f>
        <v>218698</v>
      </c>
    </row>
    <row r="29" spans="1:3" x14ac:dyDescent="0.25">
      <c r="B29" s="11"/>
      <c r="C29" s="11"/>
    </row>
    <row r="30" spans="1:3" x14ac:dyDescent="0.25">
      <c r="A30" s="4" t="s">
        <v>197</v>
      </c>
    </row>
    <row r="31" spans="1:3" x14ac:dyDescent="0.25">
      <c r="A31" s="4" t="s">
        <v>196</v>
      </c>
    </row>
    <row r="93" spans="2:3" x14ac:dyDescent="0.25">
      <c r="B93" s="5"/>
      <c r="C93" s="5"/>
    </row>
    <row r="94" spans="2:3" x14ac:dyDescent="0.25">
      <c r="B94" s="5"/>
      <c r="C94" s="5"/>
    </row>
    <row r="95" spans="2:3" x14ac:dyDescent="0.25">
      <c r="B95" s="5"/>
      <c r="C95" s="5"/>
    </row>
    <row r="96" spans="2:3" x14ac:dyDescent="0.25">
      <c r="B96" s="5"/>
      <c r="C96" s="5"/>
    </row>
    <row r="97" spans="2:3" x14ac:dyDescent="0.25">
      <c r="B97" s="5"/>
      <c r="C97" s="5"/>
    </row>
    <row r="98" spans="2:3" x14ac:dyDescent="0.25">
      <c r="B98" s="5"/>
      <c r="C98" s="5"/>
    </row>
    <row r="99" spans="2:3" x14ac:dyDescent="0.25">
      <c r="B99" s="5"/>
      <c r="C99" s="5"/>
    </row>
    <row r="100" spans="2:3" x14ac:dyDescent="0.25">
      <c r="B100" s="5"/>
      <c r="C100" s="5"/>
    </row>
    <row r="101" spans="2:3" x14ac:dyDescent="0.25">
      <c r="B101" s="5"/>
      <c r="C101" s="5"/>
    </row>
    <row r="102" spans="2:3" x14ac:dyDescent="0.25">
      <c r="B102" s="5"/>
      <c r="C102" s="5"/>
    </row>
    <row r="103" spans="2:3" x14ac:dyDescent="0.25">
      <c r="B103" s="5"/>
      <c r="C103" s="5"/>
    </row>
    <row r="104" spans="2:3" x14ac:dyDescent="0.25">
      <c r="B104" s="5"/>
      <c r="C104" s="5"/>
    </row>
    <row r="105" spans="2:3" x14ac:dyDescent="0.25">
      <c r="B105" s="5"/>
      <c r="C105" s="5"/>
    </row>
    <row r="106" spans="2:3" x14ac:dyDescent="0.25">
      <c r="B106" s="5"/>
      <c r="C106" s="5"/>
    </row>
    <row r="107" spans="2:3" x14ac:dyDescent="0.25">
      <c r="B107" s="7"/>
      <c r="C107" s="7"/>
    </row>
    <row r="108" spans="2:3" x14ac:dyDescent="0.25">
      <c r="B108" s="7"/>
      <c r="C108" s="7"/>
    </row>
    <row r="109" spans="2:3" x14ac:dyDescent="0.25">
      <c r="B109" s="7"/>
      <c r="C109" s="7"/>
    </row>
    <row r="110" spans="2:3" x14ac:dyDescent="0.25">
      <c r="B110" s="7"/>
      <c r="C110" s="7"/>
    </row>
    <row r="111" spans="2:3" x14ac:dyDescent="0.25">
      <c r="B111" s="7"/>
      <c r="C111" s="7"/>
    </row>
    <row r="112" spans="2:3" x14ac:dyDescent="0.25">
      <c r="B112" s="7"/>
      <c r="C112" s="7"/>
    </row>
    <row r="113" spans="2:3" x14ac:dyDescent="0.25">
      <c r="B113" s="7"/>
      <c r="C113" s="7"/>
    </row>
    <row r="114" spans="2:3" x14ac:dyDescent="0.25">
      <c r="B114" s="7"/>
      <c r="C114" s="7"/>
    </row>
    <row r="115" spans="2:3" x14ac:dyDescent="0.25">
      <c r="B115" s="7"/>
      <c r="C115" s="7"/>
    </row>
    <row r="116" spans="2:3" x14ac:dyDescent="0.25">
      <c r="B116" s="7"/>
      <c r="C116" s="7"/>
    </row>
    <row r="117" spans="2:3" x14ac:dyDescent="0.25">
      <c r="B117" s="7"/>
      <c r="C117" s="7"/>
    </row>
    <row r="118" spans="2:3" x14ac:dyDescent="0.25">
      <c r="B118" s="7"/>
      <c r="C118" s="7"/>
    </row>
    <row r="119" spans="2:3" x14ac:dyDescent="0.25">
      <c r="B119" s="7"/>
      <c r="C119" s="7"/>
    </row>
    <row r="120" spans="2:3" x14ac:dyDescent="0.25">
      <c r="B120" s="7"/>
      <c r="C120" s="7"/>
    </row>
  </sheetData>
  <mergeCells count="1">
    <mergeCell ref="A1:H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workbookViewId="0">
      <selection activeCell="B10" sqref="B10"/>
    </sheetView>
  </sheetViews>
  <sheetFormatPr defaultRowHeight="15" x14ac:dyDescent="0.25"/>
  <cols>
    <col min="1" max="1" width="15.85546875" style="54" customWidth="1"/>
    <col min="2" max="2" width="42.42578125" style="54" bestFit="1" customWidth="1"/>
    <col min="3" max="16384" width="9.140625" style="54"/>
  </cols>
  <sheetData>
    <row r="1" spans="1:9" x14ac:dyDescent="0.25">
      <c r="A1" s="79" t="s">
        <v>199</v>
      </c>
      <c r="B1" s="79"/>
      <c r="C1" s="79"/>
      <c r="D1" s="79"/>
      <c r="E1" s="79"/>
      <c r="F1" s="79"/>
      <c r="G1" s="79"/>
      <c r="H1" s="79"/>
      <c r="I1" s="79"/>
    </row>
    <row r="2" spans="1:9" x14ac:dyDescent="0.25">
      <c r="A2" s="60"/>
      <c r="B2" s="60"/>
      <c r="C2" s="60"/>
      <c r="D2" s="60"/>
      <c r="E2" s="59"/>
      <c r="F2" s="59"/>
      <c r="G2" s="59"/>
      <c r="H2" s="59"/>
      <c r="I2" s="59"/>
    </row>
    <row r="3" spans="1:9" x14ac:dyDescent="0.25">
      <c r="A3" s="55"/>
      <c r="B3" s="55"/>
      <c r="C3" s="55" t="s">
        <v>137</v>
      </c>
      <c r="D3" s="55" t="s">
        <v>56</v>
      </c>
    </row>
    <row r="4" spans="1:9" x14ac:dyDescent="0.25">
      <c r="A4" s="80" t="s">
        <v>138</v>
      </c>
      <c r="B4" s="62" t="s">
        <v>100</v>
      </c>
      <c r="C4" s="56">
        <v>1.34</v>
      </c>
      <c r="D4" s="56">
        <v>1.44</v>
      </c>
    </row>
    <row r="5" spans="1:9" x14ac:dyDescent="0.25">
      <c r="A5" s="80"/>
      <c r="B5" s="63" t="s">
        <v>98</v>
      </c>
      <c r="C5" s="56">
        <v>1.47</v>
      </c>
      <c r="D5" s="56">
        <v>1.75</v>
      </c>
    </row>
    <row r="6" spans="1:9" x14ac:dyDescent="0.25">
      <c r="A6" s="80"/>
      <c r="B6" s="63" t="s">
        <v>117</v>
      </c>
      <c r="C6" s="56">
        <v>1.64</v>
      </c>
      <c r="D6" s="56">
        <v>1.93</v>
      </c>
    </row>
    <row r="7" spans="1:9" x14ac:dyDescent="0.25">
      <c r="A7" s="80"/>
      <c r="B7" s="63" t="s">
        <v>50</v>
      </c>
      <c r="C7" s="56">
        <v>1.67</v>
      </c>
      <c r="D7" s="56">
        <v>2.09</v>
      </c>
    </row>
    <row r="8" spans="1:9" x14ac:dyDescent="0.25">
      <c r="A8" s="80"/>
      <c r="B8" s="63" t="s">
        <v>101</v>
      </c>
      <c r="C8" s="56">
        <v>1.48</v>
      </c>
      <c r="D8" s="56">
        <v>1.74</v>
      </c>
    </row>
    <row r="9" spans="1:9" x14ac:dyDescent="0.25">
      <c r="A9" s="80"/>
      <c r="B9" s="63" t="s">
        <v>99</v>
      </c>
      <c r="C9" s="56">
        <v>1.46</v>
      </c>
      <c r="D9" s="56">
        <v>1.61</v>
      </c>
    </row>
    <row r="10" spans="1:9" x14ac:dyDescent="0.25">
      <c r="A10" s="80"/>
      <c r="B10" s="63" t="s">
        <v>118</v>
      </c>
      <c r="C10" s="56">
        <v>1.49</v>
      </c>
      <c r="D10" s="56">
        <v>1.67</v>
      </c>
    </row>
    <row r="11" spans="1:9" x14ac:dyDescent="0.25">
      <c r="A11" s="80"/>
      <c r="B11" s="64" t="s">
        <v>119</v>
      </c>
      <c r="C11" s="56">
        <v>1.37</v>
      </c>
      <c r="D11" s="56">
        <v>1.47</v>
      </c>
    </row>
    <row r="12" spans="1:9" x14ac:dyDescent="0.25">
      <c r="A12" s="55"/>
      <c r="B12" s="55"/>
      <c r="C12" s="56"/>
      <c r="D12" s="56"/>
    </row>
    <row r="13" spans="1:9" x14ac:dyDescent="0.25">
      <c r="A13" s="55"/>
      <c r="B13" s="55"/>
      <c r="C13" s="56"/>
      <c r="D13" s="56"/>
    </row>
    <row r="14" spans="1:9" x14ac:dyDescent="0.25">
      <c r="A14" s="55"/>
      <c r="B14" s="55"/>
      <c r="C14" s="55" t="s">
        <v>137</v>
      </c>
      <c r="D14" s="55" t="s">
        <v>56</v>
      </c>
    </row>
    <row r="15" spans="1:9" x14ac:dyDescent="0.25">
      <c r="A15" s="80" t="s">
        <v>139</v>
      </c>
      <c r="B15" s="62" t="s">
        <v>114</v>
      </c>
      <c r="C15" s="61">
        <v>1.5</v>
      </c>
      <c r="D15" s="61">
        <v>1.69</v>
      </c>
    </row>
    <row r="16" spans="1:9" x14ac:dyDescent="0.25">
      <c r="A16" s="80"/>
      <c r="B16" s="63" t="s">
        <v>112</v>
      </c>
      <c r="C16" s="61">
        <v>1.63</v>
      </c>
      <c r="D16" s="61">
        <v>1.9</v>
      </c>
    </row>
    <row r="17" spans="1:4" x14ac:dyDescent="0.25">
      <c r="A17" s="80"/>
      <c r="B17" s="63" t="s">
        <v>93</v>
      </c>
      <c r="C17" s="61">
        <v>1.84</v>
      </c>
      <c r="D17" s="61">
        <v>2.09</v>
      </c>
    </row>
    <row r="18" spans="1:4" x14ac:dyDescent="0.25">
      <c r="A18" s="80"/>
      <c r="B18" s="63" t="s">
        <v>92</v>
      </c>
      <c r="C18" s="61">
        <v>1.8</v>
      </c>
      <c r="D18" s="61">
        <v>1.95</v>
      </c>
    </row>
    <row r="19" spans="1:4" x14ac:dyDescent="0.25">
      <c r="A19" s="80"/>
      <c r="B19" s="63" t="s">
        <v>103</v>
      </c>
      <c r="C19" s="61">
        <v>1.92</v>
      </c>
      <c r="D19" s="61">
        <v>2.2400000000000002</v>
      </c>
    </row>
    <row r="20" spans="1:4" x14ac:dyDescent="0.25">
      <c r="A20" s="80"/>
      <c r="B20" s="63" t="s">
        <v>115</v>
      </c>
      <c r="C20" s="61">
        <v>1.65</v>
      </c>
      <c r="D20" s="61">
        <v>1.96</v>
      </c>
    </row>
    <row r="21" spans="1:4" x14ac:dyDescent="0.25">
      <c r="A21" s="80"/>
      <c r="B21" s="63" t="s">
        <v>96</v>
      </c>
      <c r="C21" s="61">
        <v>1.76</v>
      </c>
      <c r="D21" s="61">
        <v>1.78</v>
      </c>
    </row>
    <row r="22" spans="1:4" x14ac:dyDescent="0.25">
      <c r="A22" s="80"/>
      <c r="B22" s="63" t="s">
        <v>95</v>
      </c>
      <c r="C22" s="61">
        <v>1.77</v>
      </c>
      <c r="D22" s="61">
        <v>2.0499999999999998</v>
      </c>
    </row>
    <row r="23" spans="1:4" x14ac:dyDescent="0.25">
      <c r="A23" s="80"/>
      <c r="B23" s="63" t="s">
        <v>97</v>
      </c>
      <c r="C23" s="61">
        <v>1.67</v>
      </c>
      <c r="D23" s="61">
        <v>1.84</v>
      </c>
    </row>
    <row r="24" spans="1:4" x14ac:dyDescent="0.25">
      <c r="A24" s="80"/>
      <c r="B24" s="63" t="s">
        <v>94</v>
      </c>
      <c r="C24" s="61">
        <v>1.79</v>
      </c>
      <c r="D24" s="61">
        <v>2</v>
      </c>
    </row>
    <row r="25" spans="1:4" x14ac:dyDescent="0.25">
      <c r="A25" s="80"/>
      <c r="B25" s="63" t="s">
        <v>91</v>
      </c>
      <c r="C25" s="61">
        <v>1.55</v>
      </c>
      <c r="D25" s="61">
        <v>1.79</v>
      </c>
    </row>
    <row r="26" spans="1:4" x14ac:dyDescent="0.25">
      <c r="A26" s="80"/>
      <c r="B26" s="63" t="s">
        <v>116</v>
      </c>
      <c r="C26" s="61">
        <v>2.42</v>
      </c>
      <c r="D26" s="61">
        <v>2.93</v>
      </c>
    </row>
    <row r="27" spans="1:4" x14ac:dyDescent="0.25">
      <c r="A27" s="80"/>
      <c r="B27" s="64" t="s">
        <v>113</v>
      </c>
      <c r="C27" s="61">
        <v>1.72</v>
      </c>
      <c r="D27" s="61">
        <v>2.08</v>
      </c>
    </row>
    <row r="28" spans="1:4" x14ac:dyDescent="0.25">
      <c r="A28" s="55"/>
      <c r="B28" s="55"/>
      <c r="C28" s="56"/>
      <c r="D28" s="56"/>
    </row>
    <row r="29" spans="1:4" x14ac:dyDescent="0.25">
      <c r="A29" s="55"/>
      <c r="B29" s="55"/>
      <c r="C29" s="56"/>
      <c r="D29" s="56"/>
    </row>
    <row r="30" spans="1:4" x14ac:dyDescent="0.25">
      <c r="A30" s="55"/>
      <c r="B30" s="55"/>
      <c r="C30" s="55" t="s">
        <v>137</v>
      </c>
      <c r="D30" s="55" t="s">
        <v>56</v>
      </c>
    </row>
    <row r="31" spans="1:4" x14ac:dyDescent="0.25">
      <c r="A31" s="80" t="s">
        <v>49</v>
      </c>
      <c r="B31" s="62" t="s">
        <v>121</v>
      </c>
      <c r="C31" s="56">
        <v>1.85</v>
      </c>
      <c r="D31" s="56">
        <v>1.95</v>
      </c>
    </row>
    <row r="32" spans="1:4" x14ac:dyDescent="0.25">
      <c r="A32" s="80"/>
      <c r="B32" s="63" t="s">
        <v>122</v>
      </c>
      <c r="C32" s="56">
        <v>1.61</v>
      </c>
      <c r="D32" s="56">
        <v>1.64</v>
      </c>
    </row>
    <row r="33" spans="1:4" x14ac:dyDescent="0.25">
      <c r="A33" s="80"/>
      <c r="B33" s="63" t="s">
        <v>120</v>
      </c>
      <c r="C33" s="56">
        <v>1.93</v>
      </c>
      <c r="D33" s="56">
        <v>2.2400000000000002</v>
      </c>
    </row>
    <row r="34" spans="1:4" x14ac:dyDescent="0.25">
      <c r="A34" s="80"/>
      <c r="B34" s="63" t="s">
        <v>102</v>
      </c>
      <c r="C34" s="56">
        <v>1.56</v>
      </c>
      <c r="D34" s="56">
        <v>1.77</v>
      </c>
    </row>
    <row r="35" spans="1:4" x14ac:dyDescent="0.25">
      <c r="A35" s="80"/>
      <c r="B35" s="63" t="s">
        <v>49</v>
      </c>
      <c r="C35" s="56">
        <v>1.61</v>
      </c>
      <c r="D35" s="56">
        <v>1.87</v>
      </c>
    </row>
    <row r="36" spans="1:4" x14ac:dyDescent="0.25">
      <c r="A36" s="80"/>
      <c r="B36" s="64" t="s">
        <v>140</v>
      </c>
      <c r="C36" s="56">
        <v>1.43</v>
      </c>
      <c r="D36" s="56">
        <v>1.76</v>
      </c>
    </row>
    <row r="37" spans="1:4" x14ac:dyDescent="0.25">
      <c r="A37" s="55"/>
      <c r="B37" s="55"/>
      <c r="C37" s="56"/>
      <c r="D37" s="56"/>
    </row>
    <row r="38" spans="1:4" x14ac:dyDescent="0.25">
      <c r="A38" s="55"/>
      <c r="B38" s="55"/>
      <c r="C38" s="56"/>
      <c r="D38" s="56"/>
    </row>
    <row r="39" spans="1:4" x14ac:dyDescent="0.25">
      <c r="A39" s="55"/>
      <c r="B39" s="55"/>
      <c r="C39" s="55" t="s">
        <v>137</v>
      </c>
      <c r="D39" s="55" t="s">
        <v>56</v>
      </c>
    </row>
    <row r="40" spans="1:4" x14ac:dyDescent="0.25">
      <c r="A40" s="80" t="s">
        <v>141</v>
      </c>
      <c r="B40" s="62" t="s">
        <v>142</v>
      </c>
      <c r="C40" s="56">
        <v>2.11</v>
      </c>
      <c r="D40" s="56">
        <v>2.76</v>
      </c>
    </row>
    <row r="41" spans="1:4" x14ac:dyDescent="0.25">
      <c r="A41" s="80"/>
      <c r="B41" s="63" t="s">
        <v>143</v>
      </c>
      <c r="C41" s="56">
        <v>1.56</v>
      </c>
      <c r="D41" s="56">
        <v>1.64</v>
      </c>
    </row>
    <row r="42" spans="1:4" x14ac:dyDescent="0.25">
      <c r="A42" s="80"/>
      <c r="B42" s="63" t="s">
        <v>144</v>
      </c>
      <c r="C42" s="56">
        <v>1.28</v>
      </c>
      <c r="D42" s="56">
        <v>1.36</v>
      </c>
    </row>
    <row r="43" spans="1:4" x14ac:dyDescent="0.25">
      <c r="A43" s="80"/>
      <c r="B43" s="63" t="s">
        <v>145</v>
      </c>
      <c r="C43" s="56">
        <v>1.31</v>
      </c>
      <c r="D43" s="56">
        <v>1.19</v>
      </c>
    </row>
    <row r="44" spans="1:4" x14ac:dyDescent="0.25">
      <c r="A44" s="80"/>
      <c r="B44" s="63" t="s">
        <v>146</v>
      </c>
      <c r="C44" s="56">
        <v>1.42</v>
      </c>
      <c r="D44" s="56">
        <v>1.48</v>
      </c>
    </row>
    <row r="45" spans="1:4" x14ac:dyDescent="0.25">
      <c r="A45" s="80"/>
      <c r="B45" s="63" t="s">
        <v>147</v>
      </c>
      <c r="C45" s="56">
        <v>1.93</v>
      </c>
      <c r="D45" s="56">
        <v>2.25</v>
      </c>
    </row>
    <row r="46" spans="1:4" x14ac:dyDescent="0.25">
      <c r="A46" s="80"/>
      <c r="B46" s="63" t="s">
        <v>148</v>
      </c>
      <c r="C46" s="56">
        <v>1.93</v>
      </c>
      <c r="D46" s="56">
        <v>2.2400000000000002</v>
      </c>
    </row>
    <row r="47" spans="1:4" x14ac:dyDescent="0.25">
      <c r="A47" s="80"/>
      <c r="B47" s="63" t="s">
        <v>149</v>
      </c>
      <c r="C47" s="56">
        <v>1.57</v>
      </c>
      <c r="D47" s="56">
        <v>1.81</v>
      </c>
    </row>
    <row r="48" spans="1:4" x14ac:dyDescent="0.25">
      <c r="A48" s="80"/>
      <c r="B48" s="63" t="s">
        <v>150</v>
      </c>
      <c r="C48" s="56">
        <v>2.48</v>
      </c>
      <c r="D48" s="56">
        <v>2.44</v>
      </c>
    </row>
    <row r="49" spans="1:4" x14ac:dyDescent="0.25">
      <c r="A49" s="80"/>
      <c r="B49" s="63" t="s">
        <v>151</v>
      </c>
      <c r="C49" s="56">
        <v>1.39</v>
      </c>
      <c r="D49" s="56">
        <v>1.32</v>
      </c>
    </row>
    <row r="50" spans="1:4" x14ac:dyDescent="0.25">
      <c r="A50" s="80"/>
      <c r="B50" s="63" t="s">
        <v>152</v>
      </c>
      <c r="C50" s="56">
        <v>1.53</v>
      </c>
      <c r="D50" s="56">
        <v>1.55</v>
      </c>
    </row>
    <row r="51" spans="1:4" x14ac:dyDescent="0.25">
      <c r="A51" s="80"/>
      <c r="B51" s="63" t="s">
        <v>153</v>
      </c>
      <c r="C51" s="56">
        <v>1.53</v>
      </c>
      <c r="D51" s="56">
        <v>1.71</v>
      </c>
    </row>
    <row r="52" spans="1:4" x14ac:dyDescent="0.25">
      <c r="A52" s="80"/>
      <c r="B52" s="64" t="s">
        <v>154</v>
      </c>
      <c r="C52" s="56">
        <v>1.64</v>
      </c>
      <c r="D52" s="56">
        <v>1.73</v>
      </c>
    </row>
    <row r="53" spans="1:4" x14ac:dyDescent="0.25">
      <c r="A53" s="55"/>
      <c r="B53" s="55"/>
      <c r="C53" s="55"/>
      <c r="D53" s="55"/>
    </row>
    <row r="55" spans="1:4" x14ac:dyDescent="0.25">
      <c r="A55" s="57" t="s">
        <v>200</v>
      </c>
      <c r="B55" s="57"/>
      <c r="C55" s="57"/>
      <c r="D55" s="57"/>
    </row>
  </sheetData>
  <mergeCells count="5">
    <mergeCell ref="A1:I1"/>
    <mergeCell ref="A4:A11"/>
    <mergeCell ref="A15:A27"/>
    <mergeCell ref="A31:A36"/>
    <mergeCell ref="A40:A5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RowHeight="15" x14ac:dyDescent="0.25"/>
  <cols>
    <col min="1" max="1" width="13" customWidth="1"/>
  </cols>
  <sheetData>
    <row r="1" spans="1:3" x14ac:dyDescent="0.25">
      <c r="A1" s="58" t="s">
        <v>201</v>
      </c>
      <c r="B1" s="58"/>
      <c r="C1" s="58"/>
    </row>
    <row r="2" spans="1:3" s="4" customFormat="1" x14ac:dyDescent="0.25">
      <c r="A2" s="29"/>
    </row>
    <row r="3" spans="1:3" x14ac:dyDescent="0.25">
      <c r="A3" s="24" t="s">
        <v>104</v>
      </c>
      <c r="B3" s="25" t="s">
        <v>105</v>
      </c>
      <c r="C3" s="25" t="s">
        <v>106</v>
      </c>
    </row>
    <row r="4" spans="1:3" x14ac:dyDescent="0.25">
      <c r="A4" s="22" t="s">
        <v>68</v>
      </c>
      <c r="B4" s="23">
        <v>21</v>
      </c>
      <c r="C4" s="23">
        <v>119</v>
      </c>
    </row>
    <row r="5" spans="1:3" x14ac:dyDescent="0.25">
      <c r="A5" s="22" t="s">
        <v>69</v>
      </c>
      <c r="B5" s="23">
        <v>25</v>
      </c>
      <c r="C5" s="23">
        <v>85</v>
      </c>
    </row>
    <row r="6" spans="1:3" x14ac:dyDescent="0.25">
      <c r="A6" s="22" t="s">
        <v>70</v>
      </c>
      <c r="B6" s="23">
        <v>43</v>
      </c>
      <c r="C6" s="23">
        <v>89</v>
      </c>
    </row>
    <row r="7" spans="1:3" x14ac:dyDescent="0.25">
      <c r="A7" s="22" t="s">
        <v>71</v>
      </c>
      <c r="B7" s="23">
        <v>32</v>
      </c>
      <c r="C7" s="23">
        <v>103</v>
      </c>
    </row>
    <row r="8" spans="1:3" x14ac:dyDescent="0.25">
      <c r="A8" s="22" t="s">
        <v>110</v>
      </c>
      <c r="B8" s="23">
        <v>43</v>
      </c>
      <c r="C8" s="4">
        <v>116</v>
      </c>
    </row>
    <row r="9" spans="1:3" x14ac:dyDescent="0.25">
      <c r="A9" s="12" t="s">
        <v>132</v>
      </c>
      <c r="B9" s="23">
        <v>37</v>
      </c>
      <c r="C9" s="4">
        <v>103</v>
      </c>
    </row>
    <row r="10" spans="1:3" s="4" customFormat="1" x14ac:dyDescent="0.25">
      <c r="A10" s="22" t="s">
        <v>165</v>
      </c>
      <c r="B10" s="23">
        <v>49</v>
      </c>
      <c r="C10" s="4">
        <v>102</v>
      </c>
    </row>
    <row r="11" spans="1:3" x14ac:dyDescent="0.25">
      <c r="A11" s="22" t="s">
        <v>202</v>
      </c>
      <c r="B11" s="23">
        <v>55</v>
      </c>
      <c r="C11" s="4">
        <v>112</v>
      </c>
    </row>
    <row r="12" spans="1:3" s="4" customFormat="1" x14ac:dyDescent="0.25">
      <c r="A12" s="22"/>
      <c r="B12" s="23"/>
    </row>
    <row r="13" spans="1:3" x14ac:dyDescent="0.25">
      <c r="A13" s="4" t="s">
        <v>133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AEFE892CBD5B4AB58B5BD21D9247B4" ma:contentTypeVersion="0" ma:contentTypeDescription="Create a new document." ma:contentTypeScope="" ma:versionID="ff7331b0a4bbf2eadf51cff82313c4c5">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75BD4C-9FF5-4CF7-87FC-7876B79C37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4CB0555-0A83-4820-8324-7297854ED7F2}">
  <ds:schemaRefs>
    <ds:schemaRef ds:uri="http://schemas.microsoft.com/sharepoint/v3/contenttype/forms"/>
  </ds:schemaRefs>
</ds:datastoreItem>
</file>

<file path=customXml/itemProps3.xml><?xml version="1.0" encoding="utf-8"?>
<ds:datastoreItem xmlns:ds="http://schemas.openxmlformats.org/officeDocument/2006/customXml" ds:itemID="{956B47E8-E75D-4EA1-8A52-A5D43697C651}">
  <ds:schemaRefs>
    <ds:schemaRef ds:uri="http://purl.org/dc/elements/1.1/"/>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Chapter 9</vt:lpstr>
      <vt:lpstr>9.1.1</vt:lpstr>
      <vt:lpstr>9.1.2</vt:lpstr>
      <vt:lpstr>9.1.3</vt:lpstr>
      <vt:lpstr>9.1.4</vt:lpstr>
      <vt:lpstr>9.1.5</vt:lpstr>
      <vt:lpstr>9.2.1</vt:lpstr>
      <vt:lpstr>9.2.2</vt:lpstr>
      <vt:lpstr>9.2.3</vt:lpstr>
      <vt:lpstr>9.2.4</vt:lpstr>
    </vt:vector>
  </TitlesOfParts>
  <Company>University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Susannah</dc:creator>
  <cp:lastModifiedBy>rchan</cp:lastModifiedBy>
  <dcterms:created xsi:type="dcterms:W3CDTF">2015-07-08T21:46:32Z</dcterms:created>
  <dcterms:modified xsi:type="dcterms:W3CDTF">2019-07-05T21:22:22Z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0x010100DBAEFE892CBD5B4AB58B5BD21D9247B4</vt:lpwstr>
  </property>
</Properties>
</file>